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" sheetId="1" r:id="rId1"/>
  </sheets>
  <definedNames/>
  <calcPr fullCalcOnLoad="1"/>
</workbook>
</file>

<file path=xl/sharedStrings.xml><?xml version="1.0" encoding="utf-8"?>
<sst xmlns="http://schemas.openxmlformats.org/spreadsheetml/2006/main" count="2715" uniqueCount="433">
  <si>
    <t>Обеспечение жильем отдельных категорий граждан, установленных Федеральными законом от 12.01.1995 №5-ФЗ "О ветеранах" и от 24 ноября 1995 года №181-ФЗ"О социальной защите инвалидов в Российской Федерации"</t>
  </si>
  <si>
    <t>Подпрограмма "Развитие муниципальной службы городского округа Серпухов Московской области на 2015-2019 годы"</t>
  </si>
  <si>
    <t>Совершенствование системы оценки профессиональных знаний  и навыков муниципальных   служащих и повышение мотивации к исполнению должностных обязанностей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</si>
  <si>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</si>
  <si>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"Содержание и развитие объектов жилищного хозяйства и коммунальной инфраструктуры"</t>
  </si>
  <si>
    <t>Участие  в привлечении инвесторов для осуществления плановой застройки новых медицинских учреждений (поликлиника, ВОП, ФАП)</t>
  </si>
  <si>
    <t>09 1 4001</t>
  </si>
  <si>
    <t>96 0 0002</t>
  </si>
  <si>
    <t>96 0 0003</t>
  </si>
  <si>
    <t>96 0 0005</t>
  </si>
  <si>
    <t>05 0 0000</t>
  </si>
  <si>
    <t>Подпрограмма "Охрана окружающей среды"</t>
  </si>
  <si>
    <t>Проведение мониторинга окружающей среды</t>
  </si>
  <si>
    <t>Ликвидация стихийных (несанкционированных) свалок (навалов)</t>
  </si>
  <si>
    <t>Проведение мероприятий по вырубке аварийных и больных деревьев.</t>
  </si>
  <si>
    <t>07 0 0000</t>
  </si>
  <si>
    <t>07 1 0000</t>
  </si>
  <si>
    <t>07 1 2045</t>
  </si>
  <si>
    <t>07 1 2042</t>
  </si>
  <si>
    <t>07 3 2042</t>
  </si>
  <si>
    <t>Содержание жилищного фонда</t>
  </si>
  <si>
    <t>11 1 2046</t>
  </si>
  <si>
    <t>Содержание уличного освещения</t>
  </si>
  <si>
    <t>Обеспечение комфортного пребывания населения на городских и дворовых территорий(уличное освещение)</t>
  </si>
  <si>
    <t>Обеспечение комфортного пребывания населения на городских и дворовых территорий(озеленение)</t>
  </si>
  <si>
    <t xml:space="preserve">Обеспечение комфортного пребывания населения на городских и дворовых территорий(прочее благоустройство) </t>
  </si>
  <si>
    <t>08 0 0000</t>
  </si>
  <si>
    <t>08 0 2041</t>
  </si>
  <si>
    <t>Социальные выплаты гражданам, кроме публичных нормативных социальных выплат*</t>
  </si>
  <si>
    <t>09 2 0000</t>
  </si>
  <si>
    <t>11 0 0000</t>
  </si>
  <si>
    <t>Сумма</t>
  </si>
  <si>
    <t>10 0 0000</t>
  </si>
  <si>
    <t>10 0 2025</t>
  </si>
  <si>
    <t>10 0 5135</t>
  </si>
  <si>
    <t>Подпрограмма "Профилактика преступлений и иных правонарушений на территории города Серпухова на 2015-2019 года"</t>
  </si>
  <si>
    <t>06 5 0000</t>
  </si>
  <si>
    <t>06 5 2010</t>
  </si>
  <si>
    <t>Обеспечение деятельности детских дошкольных учреждений</t>
  </si>
  <si>
    <t>09 3 0000</t>
  </si>
  <si>
    <t>09 0 0000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</si>
  <si>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</si>
  <si>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</si>
  <si>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</si>
  <si>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</si>
  <si>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</si>
  <si>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04 1 0000</t>
  </si>
  <si>
    <t>04 0 0000</t>
  </si>
  <si>
    <t>Резервные средства</t>
  </si>
  <si>
    <t>Субсидии автономным учреждениям</t>
  </si>
  <si>
    <t>Расходы на выплаты персоналу в целях 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</si>
  <si>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</si>
  <si>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Предоставление субсидий бюджетным, автономным учреждениям и иным некоммерческим образованиям</t>
  </si>
  <si>
    <t>Иные бюджетные ассигнования</t>
  </si>
  <si>
    <t>Капитальные вложения в объекты недвижимого имущества государственной (муниципальной) собственности</t>
  </si>
  <si>
    <t xml:space="preserve">Мероприятия в сфере культуры и кинематографии </t>
  </si>
  <si>
    <t>Молодежная политика и оздоровление детей</t>
  </si>
  <si>
    <t>Другие вопросы в области образования</t>
  </si>
  <si>
    <t>Культура</t>
  </si>
  <si>
    <t>01 0 0000</t>
  </si>
  <si>
    <t>01 2 0000</t>
  </si>
  <si>
    <t>04 6 0119</t>
  </si>
  <si>
    <t>03 0 0119</t>
  </si>
  <si>
    <t>01 3 0000</t>
  </si>
  <si>
    <t>Физическая культура и спорт</t>
  </si>
  <si>
    <t>Мероприятия в области спорта, физической культуры и туризма</t>
  </si>
  <si>
    <t>Обеспечение предоставления гражданам субсидий на оплату жилого помещения и коммунальных услуг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</si>
  <si>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</si>
  <si>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</si>
  <si>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</si>
  <si>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деятельности учреждения по внешкольной работе с детьми</t>
  </si>
  <si>
    <t>Обеспечение деятельности детских домов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</si>
  <si>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</si>
  <si>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 xml:space="preserve">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</t>
  </si>
  <si>
    <t>13 4 2046</t>
  </si>
  <si>
    <t>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деятельность, на 2014 год</t>
  </si>
  <si>
    <t>Обеспечение деятельности учреждений по организационно-воспитательной работы с молодежью</t>
  </si>
  <si>
    <t>Обеспечение деятельности учреждений культуры</t>
  </si>
  <si>
    <t>Муниципальная программа "Безопасный  Серпухов на 2015-2019 года"</t>
  </si>
  <si>
    <t>Муниципальная программа "Безопасносный Серпухов на 2015-2019 года"</t>
  </si>
  <si>
    <t>Подпрограмма "Благоустройство города  Серпухова"</t>
  </si>
  <si>
    <t>Муниципальная программа "Экология и охрана окружающей среды городского округа Серпухов на 2015-2019 годы"</t>
  </si>
  <si>
    <t>Муниципальная программа "Социальная поддержка жителей города Серпухова на 2015-2019 годы"</t>
  </si>
  <si>
    <t>Подпрограмма "Осуществление исполнительных, распорядительных и контрольных функций в сфере управления образовательной деятельностью и проведение единой государственной политики в области образования на территории города Серпухова"</t>
  </si>
  <si>
    <t>Подпрограмма "Организация досуга, предоставление услуг в сфере культуры"</t>
  </si>
  <si>
    <t>Муниципальная программа "Культура Серпухова на 2015-2019 годы"</t>
  </si>
  <si>
    <t xml:space="preserve"> Подпрограмма "Дополнительное образование в сфере культурыи искусства"</t>
  </si>
  <si>
    <t>Подпрограмма "Развитие потребительского рынка и услуг"</t>
  </si>
  <si>
    <t xml:space="preserve">Муниципальная программа "Содержание и развитие жилищно-коммунального хозяйства г. Серпухова на 2015-2019 годы" </t>
  </si>
  <si>
    <t>Муниципальная программа "Энергосбережение и повышение энергетической эффективности на территории города Серпухова на 2012-2020 года"</t>
  </si>
  <si>
    <t>Обеспечение деятельности музеев и постоянных выставок</t>
  </si>
  <si>
    <t>Обеспечение деятельности библиотек</t>
  </si>
  <si>
    <t>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</si>
  <si>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Транспортировка в морг с мест обнаружения или происшествия умерших для производства судебно-медицинской экспертизы и паталого -анатомического вскрытия</t>
  </si>
  <si>
    <t>Другие вопросы в области национальной безопасности и правоохранительной деятельности</t>
  </si>
  <si>
    <t>Публичные нормативные социальные выплаты гражданам*</t>
  </si>
  <si>
    <t xml:space="preserve"> Социальные выплаты гражданам, кроме публичных нормативных социальных выплат</t>
  </si>
  <si>
    <t>Физическая культура</t>
  </si>
  <si>
    <t>Обеспечение приватизации и проведение предпродажной подготовки объектов приватизации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</si>
  <si>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</si>
  <si>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</si>
  <si>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ИТОГО РАСХОДОВ</t>
  </si>
  <si>
    <t>Наименование</t>
  </si>
  <si>
    <t>РЗ</t>
  </si>
  <si>
    <t>Пр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</si>
  <si>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</si>
  <si>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</si>
  <si>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</si>
  <si>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</si>
  <si>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</si>
  <si>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</si>
  <si>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</si>
  <si>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</si>
  <si>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</si>
  <si>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05</t>
  </si>
  <si>
    <t>11</t>
  </si>
  <si>
    <t xml:space="preserve">Резервные фонды исполнительных органов местных администраций </t>
  </si>
  <si>
    <t xml:space="preserve">Подпрограмма "Обеспечивающая подпрограмма" </t>
  </si>
  <si>
    <t>96 0 0007</t>
  </si>
  <si>
    <t>13</t>
  </si>
  <si>
    <t>Мероприятия по обеспечению  мобилизационной готовности экономики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</si>
  <si>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</si>
  <si>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02 0 0000</t>
  </si>
  <si>
    <t>Национальная безопасность и правоохранительная деятельность</t>
  </si>
  <si>
    <t>03</t>
  </si>
  <si>
    <t>09</t>
  </si>
  <si>
    <t>14</t>
  </si>
  <si>
    <t>Национальная экономика</t>
  </si>
  <si>
    <t>06</t>
  </si>
  <si>
    <t>Транспорт</t>
  </si>
  <si>
    <t>08</t>
  </si>
  <si>
    <t>Содержание автомобильных дорог общего пользования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</si>
  <si>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</si>
  <si>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</si>
  <si>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</si>
  <si>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</si>
  <si>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</si>
  <si>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</si>
  <si>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</si>
  <si>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</si>
  <si>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</si>
  <si>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</si>
  <si>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</si>
  <si>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</si>
  <si>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Подпрограмма "Развитие архивного дела г. Серпухова на 2015-2019 годы"</t>
  </si>
  <si>
    <t>13 3 0000</t>
  </si>
  <si>
    <t>13 3 6069</t>
  </si>
  <si>
    <t>Муниципальная программа "Муниципальное управление г.Серпухова на 2015-2019 годы"</t>
  </si>
  <si>
    <t xml:space="preserve">Муниципальная программа "Культура Серпухова на 2015-2019 годы" </t>
  </si>
  <si>
    <t>Подпрограмма " Создание условий для оказания медицинской помощи населению г. Серпухова на 2015- 2019 годы</t>
  </si>
  <si>
    <t>09 1 0000</t>
  </si>
  <si>
    <t>09 1 6208</t>
  </si>
  <si>
    <t>Подпрограмма "Организации выплаты гражданам субсидий на оплату жилого помещения и коммунальных услуг на 2015-2019 годы""</t>
  </si>
  <si>
    <t>09 3 6142</t>
  </si>
  <si>
    <t>13 1 0000</t>
  </si>
  <si>
    <t>13 1 0019</t>
  </si>
  <si>
    <t>13 1 2001</t>
  </si>
  <si>
    <t>13 5 0000</t>
  </si>
  <si>
    <t>13 5 0119</t>
  </si>
  <si>
    <t>Обеспечение проведения выборов и референдумов</t>
  </si>
  <si>
    <t>Проведение выборов представительных органов и глав муниципальных районов и городских округов Московской области</t>
  </si>
  <si>
    <t>Подпрограмма "Обеспечение мероприятий гражданской обороны на территории городского округа Серпухов на 2015-2019 годы"</t>
  </si>
  <si>
    <t>Муниципальная программа "Развитие транспортной системы городского округа Серпухов на 2015-2019 годы"</t>
  </si>
  <si>
    <t>12 0 0000</t>
  </si>
  <si>
    <t>12 1 0000</t>
  </si>
  <si>
    <t>12 2 0000</t>
  </si>
  <si>
    <t>Организация пассажирских перевозок по регулируемым тарифам по действующим маршрутам регулярных перевозок и открытие новых маршрутов</t>
  </si>
  <si>
    <t>Поддержка субъектов малого и среднего предпринимательства, реализующих программы модернизации производства</t>
  </si>
  <si>
    <t>Поддержка социального предпринимательства и предпринимательства</t>
  </si>
  <si>
    <t xml:space="preserve">Подпрограмма «Доступная среда на 2015-2019 годы» </t>
  </si>
  <si>
    <t>Муниципальная программа "Социальная поддержка жителей г. Серпухова"</t>
  </si>
  <si>
    <t xml:space="preserve">Повышение уровня доступности социально-значимых объектов инфраструктуры г.Серпухова для
инвалидов и маломобильных групп населения
</t>
  </si>
  <si>
    <t xml:space="preserve">Увеличение степени интеграции инвалидов и других маломобильных групп населения в общество. </t>
  </si>
  <si>
    <t>Подпрограмма "Организация выплаты гражданам субсидий на оплату жилого помещения и коммунальных услуг на 2015-2019 годы"</t>
  </si>
  <si>
    <t>09 3 6141</t>
  </si>
  <si>
    <t>Муниципальная программа "Жилище на 2015-2019 годы"</t>
  </si>
  <si>
    <t xml:space="preserve">Обеспечение жильем молодых семей </t>
  </si>
  <si>
    <t>Подпрограмма "Управление муниципальными финансами на 2015-2019 годы"</t>
  </si>
  <si>
    <t>13 2 0000</t>
  </si>
  <si>
    <t>"Развитие образования и воспитания детей в городе Серпухове на 2015-2019 годы"</t>
  </si>
  <si>
    <t>Подпрограмма "Развитие дошкольного образования"</t>
  </si>
  <si>
    <t>01 1 0000</t>
  </si>
  <si>
    <t>01 1 6211</t>
  </si>
  <si>
    <t>01 1 6212</t>
  </si>
  <si>
    <t>01 1 0119</t>
  </si>
  <si>
    <t>01 2 6220</t>
  </si>
  <si>
    <t>01 2 6221</t>
  </si>
  <si>
    <t>01 2 6222</t>
  </si>
  <si>
    <t>01 2 6223</t>
  </si>
  <si>
    <t>01 2 6224</t>
  </si>
  <si>
    <t>01 2 6225</t>
  </si>
  <si>
    <t>01 2 0119</t>
  </si>
  <si>
    <t>06 1 2005</t>
  </si>
  <si>
    <t>06 4 2008</t>
  </si>
  <si>
    <t>13 6 2002</t>
  </si>
  <si>
    <t>Повышение профессиональной компетенции муниципальных служащих</t>
  </si>
  <si>
    <t>13 6 0000</t>
  </si>
  <si>
    <t>13 6 2003</t>
  </si>
  <si>
    <t>13 1 2004</t>
  </si>
  <si>
    <t>06 1 2006</t>
  </si>
  <si>
    <t>06 2 2007</t>
  </si>
  <si>
    <t>06 3 2009</t>
  </si>
  <si>
    <t>12 2 2012</t>
  </si>
  <si>
    <t>12 1 2013</t>
  </si>
  <si>
    <t>09 2 2023</t>
  </si>
  <si>
    <t>09 2 2024</t>
  </si>
  <si>
    <t>13 2 2026</t>
  </si>
  <si>
    <t>Подпрограмма "Дополнительное образование и воспитание детей»</t>
  </si>
  <si>
    <t>01 2 0219</t>
  </si>
  <si>
    <t>01 3 0119</t>
  </si>
  <si>
    <t>Подпрограмма "Обеспечение деятельности подведомственных учреждений Структурного подразделения Администрации города Серпухова "Комитет по образованию"</t>
  </si>
  <si>
    <t>01 4 0000</t>
  </si>
  <si>
    <t>Подпрограмма "Развитие общего образования"</t>
  </si>
  <si>
    <t>01 4 0119</t>
  </si>
  <si>
    <t>01 1 6214</t>
  </si>
  <si>
    <t>01 5 0000</t>
  </si>
  <si>
    <t>01 5 0019</t>
  </si>
  <si>
    <t>Бюджетные инвестиции</t>
  </si>
  <si>
    <t>Социальная политика</t>
  </si>
  <si>
    <t>10</t>
  </si>
  <si>
    <t>Пенсионное обеспечение</t>
  </si>
  <si>
    <t xml:space="preserve">Выплаты дополнительного материального обеспечения,  доплат к пенсиям, пособий и компенсаций  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</si>
  <si>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</si>
  <si>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</si>
  <si>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финансового(финансово-бюджетного) надзора</t>
  </si>
  <si>
    <t>Здравоохранение</t>
  </si>
  <si>
    <t>Субсидии бюджетным учреждениям</t>
  </si>
  <si>
    <t>Амбулаторная помощь</t>
  </si>
  <si>
    <t xml:space="preserve">Пенсия  за выслугу лет лицам, замещающим муниципальные должности, муниципальным служащим и лицам, замещающими должности в муниципальных органах </t>
  </si>
  <si>
    <t>Обслуживание государственного (муниципального) долга</t>
  </si>
  <si>
    <t>Обслуживание муниципального долга</t>
  </si>
  <si>
    <t>Общее образование</t>
  </si>
  <si>
    <t>03 0 0000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</si>
  <si>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</t>
  </si>
  <si>
    <t>Обеспечение деятельности учреждений физической культуры и спорта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</si>
  <si>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</si>
  <si>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</si>
  <si>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Обеспечение деятельности театров, цирков, концертных и других организаций исполнительских искусств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</si>
  <si>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</si>
  <si>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</si>
  <si>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</si>
  <si>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>Национальная оборона</t>
  </si>
  <si>
    <t>Мобилизационная подготовка экономики</t>
  </si>
  <si>
    <t>Непрограммные расходы бюджета муниципального образования</t>
  </si>
  <si>
    <t xml:space="preserve">Социальное обеспечение  </t>
  </si>
  <si>
    <t xml:space="preserve">Резервные фонды  </t>
  </si>
  <si>
    <t>Другие общегосударственные расходы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</si>
  <si>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</si>
  <si>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</si>
  <si>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 xml:space="preserve">  02 0 2034</t>
  </si>
  <si>
    <t>02 0 2034</t>
  </si>
  <si>
    <t>11 2 0000</t>
  </si>
  <si>
    <t>11 2 2041</t>
  </si>
  <si>
    <t>11 2 2042</t>
  </si>
  <si>
    <t>11 2 2043</t>
  </si>
  <si>
    <t>02 0 2044</t>
  </si>
  <si>
    <t>Обеспечение деятельности кабинета спортивной медицины</t>
  </si>
  <si>
    <t>02 0 4002</t>
  </si>
  <si>
    <t>Выполнение работ по поведению инвентаризации мест захоронения и межеванию муниципальных кладбищ</t>
  </si>
  <si>
    <t>15 1 2044</t>
  </si>
  <si>
    <t>04 2 0419</t>
  </si>
  <si>
    <t>10 0 6082</t>
  </si>
  <si>
    <t>13 4 0000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</si>
  <si>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</si>
  <si>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Примечание:</t>
  </si>
  <si>
    <t>* Публичные нормативные обязательства</t>
  </si>
  <si>
    <t>Другие вопросы в области здравоохранения</t>
  </si>
  <si>
    <t>Иные закупки товаров, работ и услуг для обеспечения государственных (муниципальных) нужд*</t>
  </si>
  <si>
    <t>Субсидии бюджетным учреждениям*</t>
  </si>
  <si>
    <t>Социальное обеспечение  и иные выплаты населению</t>
  </si>
  <si>
    <t>Обеспечение деятельности школ-детских садов, школ начальных, неполные средних и средних</t>
  </si>
  <si>
    <t xml:space="preserve">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</t>
  </si>
  <si>
    <t>Предоставление субсидий бюджетным, автономным учреждениям и иным некоммерческим организациям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</si>
  <si>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</si>
  <si>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</si>
  <si>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01 2 6068 </t>
  </si>
  <si>
    <t>Муниципальная программа "Развитие образования и воспитания детей города Серпухова на 2015-2019 годы"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</si>
  <si>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</si>
  <si>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Массовый спорт</t>
  </si>
  <si>
    <t>95 0 0400</t>
  </si>
  <si>
    <t>ЦСР</t>
  </si>
  <si>
    <t>Социальные выплаты гражданам, кроме публичных нормативных социальных выплат</t>
  </si>
  <si>
    <t>Уплата налогов, сборов и иных платежей</t>
  </si>
  <si>
    <t>95 0 0300</t>
  </si>
  <si>
    <t>95 0 0000</t>
  </si>
  <si>
    <t>Руководство и управление в сфере установленных функций органов государственной (муниципальной) власти Московской области</t>
  </si>
  <si>
    <t>Муниципальная программа "Муниципальное управление г.Серпухова"</t>
  </si>
  <si>
    <t>11 1 0000</t>
  </si>
  <si>
    <t>Подпрограмма "Организация муниципального управления города Серпухова на 2015-2019 годы"</t>
  </si>
  <si>
    <t>Обеспечение деятельности органов местного самоуправления</t>
  </si>
  <si>
    <t>Информирование населения о нормативно-правовых актах, принятыми исполнительными органами местного самоуправления</t>
  </si>
  <si>
    <t>96 0 0000</t>
  </si>
  <si>
    <t>96 0 0001</t>
  </si>
  <si>
    <t>Обеспечение проведения городских мероприятий и мероприятий по взаимодействию с общественными организациями</t>
  </si>
  <si>
    <t>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 в городе Серпухове на 2015-2019 годы"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</si>
  <si>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Серпухов на 2015-2019 годы"</t>
  </si>
  <si>
    <t>06 0 0000</t>
  </si>
  <si>
    <t>06 1 0000</t>
  </si>
  <si>
    <t>Создание резервов финансовых и материальных ресурсов для ликвидации ЧС</t>
  </si>
  <si>
    <t>06 1 0119</t>
  </si>
  <si>
    <t>Содержание службы спасателей МУ "АСС"Юпитер"</t>
  </si>
  <si>
    <t>Содержание Единой диспетчерской службы  МУ "АСС"Юпитер"</t>
  </si>
  <si>
    <t>06 1 0219</t>
  </si>
  <si>
    <t>Обеспечение безопасности населения на водных объектах</t>
  </si>
  <si>
    <t>Подпрограмма "Развитие и совершенствование систем оповещения и информирования населения на территории городского округа Серпухов на 2015-2019 годы"</t>
  </si>
  <si>
    <t>06 2 0000</t>
  </si>
  <si>
    <t>Выполнение работ по реконструкции региональной системы централизованного оповещения органов управления и населения городского округа Серпухов</t>
  </si>
  <si>
    <t>Подпрограмма "Обеспечение пожарной безопасности на территории городского округа Серпухов на 2015-2019 годы"</t>
  </si>
  <si>
    <t>06 3 0000</t>
  </si>
  <si>
    <t>Обеспечение первичных мер пожарной безопасности</t>
  </si>
  <si>
    <t>06 4 0000</t>
  </si>
  <si>
    <t>Обеспечение мероприятий по гражданской обороне</t>
  </si>
  <si>
    <t>13 0 0000</t>
  </si>
  <si>
    <t>Приобретение расходных материалов для проведения тестирования учащихся образовательных учреждений по выявлению наркозависимых лиц</t>
  </si>
  <si>
    <t>Подпрограмма "Обеспечение доступности услуг пассажирского транспорта для населения на 2015-2019 годы"</t>
  </si>
  <si>
    <t>Подпрограмма "Содержание и ремонт дорожного хозяйства, обеспечение безопасности на дорогах Серпухова"</t>
  </si>
  <si>
    <t>13 3 0019</t>
  </si>
  <si>
    <t>Подпрограмма "Сохранение, использование, популяризация, охрана объектов культурного наследия (памятников истории и культуры), находящихся в собственности г. Серпухова Московской области"</t>
  </si>
  <si>
    <t>04 6 0000</t>
  </si>
  <si>
    <t>Муниципальная программа "Молодое поколение Серпухова на 2015 2019 годы"</t>
  </si>
  <si>
    <t>Муниципальная целевая программа "Развитие системы отдыха, оздоровления и занятости детей и молодежи на 2015-2019г.г."</t>
  </si>
  <si>
    <t>05 0 2028</t>
  </si>
  <si>
    <t>04 1 2030</t>
  </si>
  <si>
    <t>04 2 0000</t>
  </si>
  <si>
    <t>04 2 0119</t>
  </si>
  <si>
    <t>04 2 0219</t>
  </si>
  <si>
    <t>04 2 0319</t>
  </si>
  <si>
    <t>04 2  0419</t>
  </si>
  <si>
    <t>Подпрограмма "Развитие парковых территорий, парков культуры и отдыха"</t>
  </si>
  <si>
    <t>04 4 0000</t>
  </si>
  <si>
    <t>04 4 0519</t>
  </si>
  <si>
    <t>04 7 0000</t>
  </si>
  <si>
    <t>04 7 0019</t>
  </si>
  <si>
    <t>04 7 0119</t>
  </si>
  <si>
    <t>02 0 0119</t>
  </si>
  <si>
    <t>04 2 2032</t>
  </si>
  <si>
    <t>Подпрограмма "Управление и распоряжение муниципальным имуществом города Серпухова на 2015-2019 годы"</t>
  </si>
  <si>
    <t>13 4 2035</t>
  </si>
  <si>
    <t>13 4 2036</t>
  </si>
  <si>
    <t>13 4 2037</t>
  </si>
  <si>
    <t>Развитие сферы наружной рекламы, контроль за оборотом наружной рекламы в городе Серпухове</t>
  </si>
  <si>
    <t xml:space="preserve">04 </t>
  </si>
  <si>
    <t>15 0 0000</t>
  </si>
  <si>
    <t>15 1 0000</t>
  </si>
  <si>
    <t>15 1 2038</t>
  </si>
  <si>
    <t>15 1 0119</t>
  </si>
  <si>
    <t xml:space="preserve">Обеспечение деятельности учреждений </t>
  </si>
  <si>
    <t>Подпрограмма мероприятий и ресурсное обеспечение подпрограммы "Развитие потребительского рынка"</t>
  </si>
  <si>
    <t>Субсидии некоммерческим организациям (за исключением государственных (муниципальных учреждений)</t>
  </si>
  <si>
    <t>Муниципальная программа "Развитие физической культуры и спорта в городе Серпухове на 2014-2018 годы"</t>
  </si>
  <si>
    <t>Организация доступности получения полноценного питания беременным женщинам, кормящим матерям и детям в возрасте до 3- лет</t>
  </si>
  <si>
    <t>Непрограммные расходы бюджета города Серпухова, за счет средств бюджета Московской области</t>
  </si>
  <si>
    <t>Осуществление государственных полномочий в соответствии с Законом Московской области N107/2014-ОЗ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</si>
  <si>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
</t>
  </si>
  <si>
    <t>13 5  6065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</si>
  <si>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
</t>
  </si>
  <si>
    <t>01 1 6233</t>
  </si>
  <si>
    <t xml:space="preserve">Дополнительные мероприятия по развитию жилищно-коммунального хозяйства и социально-культурной сферы
</t>
  </si>
  <si>
    <t xml:space="preserve">Мероприятия по организации отдыха детей в каникулярное время за счет средств бюджета Московской области
</t>
  </si>
  <si>
    <t>05 0 6219</t>
  </si>
  <si>
    <t xml:space="preserve">Мероприятия по организации отдыха детей в каникулярное время
</t>
  </si>
  <si>
    <t xml:space="preserve">Выплата грантов Губернатора Московской области лучшим общеобразовательным организациям в Московской области
</t>
  </si>
  <si>
    <t>01 2 6244</t>
  </si>
  <si>
    <t>Подпрограмма "Благоустройство города Серпухова"</t>
  </si>
  <si>
    <t>Приобретение техники для коммунального хозяйства</t>
  </si>
  <si>
    <t>11 2 6018</t>
  </si>
  <si>
    <t xml:space="preserve">
Ремонт зданий, предназначенных для размещения многофункциональных центров предоставления государственных и муниципальных услуг
</t>
  </si>
  <si>
    <t xml:space="preserve">Оснащение помещений многофункциональных центров предметами мебели и иными предметами бытового назначения
</t>
  </si>
  <si>
    <t>Связь и информатика</t>
  </si>
  <si>
    <t xml:space="preserve">
Проведение работ по созданию системы защиты персональных данных многофункциональных центров предоставления государственных и муниципальных услуг
</t>
  </si>
  <si>
    <t xml:space="preserve">Закупка компьютерного, серверного оборудования, программного обеспечения, оргтехники
</t>
  </si>
  <si>
    <t>13 5 6013</t>
  </si>
  <si>
    <t>13 5  6066</t>
  </si>
  <si>
    <t>13 5  6067</t>
  </si>
  <si>
    <t>96 0 6070</t>
  </si>
  <si>
    <t>96 0 0440</t>
  </si>
  <si>
    <t>13 5 6014</t>
  </si>
  <si>
    <t>Создание "окон" доступа к государственным и муниципальным услугам на базе МФЦ</t>
  </si>
  <si>
    <t>13 5 2047</t>
  </si>
  <si>
    <t xml:space="preserve">Комплектование книжных фондов библиотек муниципальных образований
</t>
  </si>
  <si>
    <t>04 2 5144</t>
  </si>
  <si>
    <t>Другие вопросы в области жилищно-коммунального хозяйства</t>
  </si>
  <si>
    <t>Содержание учреждения по обеспечению деятельности Администрации города Серпухова</t>
  </si>
  <si>
    <t>13 1 0119</t>
  </si>
  <si>
    <t>Проектирование и строительство физкультурно-оздоровительного комплекса</t>
  </si>
  <si>
    <t>02 0 6413</t>
  </si>
  <si>
    <t xml:space="preserve"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
</t>
  </si>
  <si>
    <t>01 1 6213</t>
  </si>
  <si>
    <t xml:space="preserve">Мероприятия по проведению капитального ремонта в муниципальных общеобразовательных организациях
</t>
  </si>
  <si>
    <t>01 2 6234</t>
  </si>
  <si>
    <t xml:space="preserve">Мероприятия государственной программы Российской Федерации "Доступная среда" на 2011-2015 годы
</t>
  </si>
  <si>
    <t>01 2 5027</t>
  </si>
  <si>
    <t xml:space="preserve">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
</t>
  </si>
  <si>
    <t>01 2 6242</t>
  </si>
  <si>
    <t xml:space="preserve"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
</t>
  </si>
  <si>
    <t>12 1 6024</t>
  </si>
  <si>
    <t>11 2 6024</t>
  </si>
  <si>
    <t xml:space="preserve">Обеспечение общеобразовательных организаций, находящихся в ведении муниципальных образований Московской области, доступом в сеть Интернет
</t>
  </si>
  <si>
    <t>01 2 6060</t>
  </si>
  <si>
    <t>Подпрограмма"Развитие малого и среднего предпринимательства в городе Серпухове на 2014-2016г.г."</t>
  </si>
  <si>
    <t>15 3  2015</t>
  </si>
  <si>
    <t>Муниципальная программа "Предпринимательство  города Серпухова"</t>
  </si>
  <si>
    <t>Муниципальная программа "Предпринимательство города Серпухова"</t>
  </si>
  <si>
    <t>15 3  0000</t>
  </si>
  <si>
    <t>15 3  2014</t>
  </si>
  <si>
    <t xml:space="preserve">Софинансирование приобретения дорожной техники
</t>
  </si>
  <si>
    <t>12 1 6420</t>
  </si>
  <si>
    <t>01 1 6060</t>
  </si>
  <si>
    <t>96 0 0008</t>
  </si>
  <si>
    <t>Мероприятия по созданию и развитию сегмента "Безопасный регион"</t>
  </si>
  <si>
    <t xml:space="preserve">Субсидии на государственную поддержку малого и среднего предпринимательства, включая крестьянские (фермерские) хозяйства
</t>
  </si>
  <si>
    <t xml:space="preserve">Предоставление субсидий бюджетам муниципальных образований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
</t>
  </si>
  <si>
    <t>15 3 5064</t>
  </si>
  <si>
    <t>15 3 6210</t>
  </si>
  <si>
    <t>06 5 2048</t>
  </si>
  <si>
    <t>Подпрограмма "Обеспечение безопасности гидротехническихсооружений на 2015-2019 годы"</t>
  </si>
  <si>
    <t>Обследование (мониторинг состояния) гидротехнических сооружений</t>
  </si>
  <si>
    <t>Водное хозяйство</t>
  </si>
  <si>
    <t>07 2 0000</t>
  </si>
  <si>
    <t>07 2 2057</t>
  </si>
  <si>
    <t>02 0 5027</t>
  </si>
  <si>
    <t>04 2 5027</t>
  </si>
  <si>
    <t>04 4 5027</t>
  </si>
  <si>
    <t>Создание и развитие сети многофункциональных центров предоставления государственных и муниципальных услуг</t>
  </si>
  <si>
    <t>13 5 5392</t>
  </si>
  <si>
    <t>Проектирование художественного освещения</t>
  </si>
  <si>
    <t>исполнено на 01.01.2016</t>
  </si>
  <si>
    <t>% исполнения</t>
  </si>
  <si>
    <t xml:space="preserve">Исполнение бюджета города Серпухова за 2015 год по разделам, подразделам, целевым статьям, группам и подгруппам видов расходов классификации расходов бюджета </t>
  </si>
  <si>
    <t>тыс.рублей</t>
  </si>
  <si>
    <t>И.о.председателя Комитета по финансам и налоговой политике Администрации г. Серпухова</t>
  </si>
  <si>
    <t>И.С. Широкогорова</t>
  </si>
  <si>
    <t xml:space="preserve">Приложение № 2                                                                                к решению Совета депутатов                            г.Серпухова        от 25.05.2016№104/11     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</si>
</sst>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i/>
      <sz val="10"/>
      <color indexed="63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3" borderId="10" xfId="0" applyNumberFormat="1" applyFont="1" applyFill="1" applyBorder="1" applyAlignment="1">
      <alignment horizontal="right" wrapText="1"/>
    </xf>
    <xf numFmtId="196" fontId="7" fillId="33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right" wrapText="1"/>
    </xf>
    <xf numFmtId="196" fontId="7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 quotePrefix="1">
      <alignment horizontal="left" wrapText="1"/>
    </xf>
    <xf numFmtId="196" fontId="5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/>
    </xf>
    <xf numFmtId="196" fontId="9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right" wrapText="1"/>
    </xf>
    <xf numFmtId="0" fontId="9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/>
    </xf>
    <xf numFmtId="196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0" fillId="0" borderId="12" xfId="0" applyFont="1" applyFill="1" applyBorder="1" applyAlignment="1">
      <alignment wrapText="1"/>
    </xf>
    <xf numFmtId="0" fontId="8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left" wrapText="1"/>
    </xf>
    <xf numFmtId="196" fontId="10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196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8"/>
  <sheetViews>
    <sheetView tabSelected="1" zoomScale="75" zoomScaleNormal="75" zoomScaleSheetLayoutView="75" zoomScalePageLayoutView="0" workbookViewId="0" topLeftCell="A1">
      <selection activeCell="F1" sqref="F1:H1"/>
    </sheetView>
  </sheetViews>
  <sheetFormatPr defaultColWidth="8.7109375" defaultRowHeight="12.75"/>
  <cols>
    <col min="1" max="1" width="40.7109375" style="11" customWidth="1"/>
    <col min="2" max="2" width="5.7109375" style="11" customWidth="1"/>
    <col min="3" max="3" width="5.421875" style="11" customWidth="1"/>
    <col min="4" max="4" width="9.7109375" style="14" customWidth="1"/>
    <col min="5" max="5" width="5.7109375" style="11" customWidth="1"/>
    <col min="6" max="6" width="12.421875" style="11" customWidth="1"/>
    <col min="7" max="7" width="13.140625" style="11" customWidth="1"/>
    <col min="8" max="8" width="12.28125" style="11" customWidth="1"/>
    <col min="9" max="16384" width="8.7109375" style="11" customWidth="1"/>
  </cols>
  <sheetData>
    <row r="1" spans="2:10" ht="46.5" customHeight="1">
      <c r="B1" s="67"/>
      <c r="C1" s="67"/>
      <c r="D1" s="67"/>
      <c r="E1" s="67"/>
      <c r="F1" s="69" t="s">
        <v>432</v>
      </c>
      <c r="G1" s="69"/>
      <c r="H1" s="69"/>
      <c r="I1" s="34"/>
      <c r="J1" s="34"/>
    </row>
    <row r="2" spans="2:5" ht="12" customHeight="1">
      <c r="B2" s="12"/>
      <c r="C2" s="12"/>
      <c r="D2" s="12"/>
      <c r="E2" s="12"/>
    </row>
    <row r="3" spans="2:3" ht="12.75">
      <c r="B3" s="13"/>
      <c r="C3" s="13"/>
    </row>
    <row r="4" spans="1:7" ht="36" customHeight="1">
      <c r="A4" s="68" t="s">
        <v>428</v>
      </c>
      <c r="B4" s="68"/>
      <c r="C4" s="68"/>
      <c r="D4" s="68"/>
      <c r="E4" s="68"/>
      <c r="F4" s="68"/>
      <c r="G4" s="68"/>
    </row>
    <row r="5" spans="2:3" ht="12" customHeight="1">
      <c r="B5" s="15"/>
      <c r="C5" s="15"/>
    </row>
    <row r="6" spans="2:3" ht="12" customHeight="1">
      <c r="B6" s="15"/>
      <c r="C6" s="15"/>
    </row>
    <row r="7" spans="2:7" ht="15" customHeight="1">
      <c r="B7" s="15"/>
      <c r="C7" s="15"/>
      <c r="G7" s="11" t="s">
        <v>429</v>
      </c>
    </row>
    <row r="8" spans="1:8" ht="37.5" customHeight="1">
      <c r="A8" s="16" t="s">
        <v>102</v>
      </c>
      <c r="B8" s="4" t="s">
        <v>103</v>
      </c>
      <c r="C8" s="4" t="s">
        <v>104</v>
      </c>
      <c r="D8" s="16" t="s">
        <v>280</v>
      </c>
      <c r="E8" s="16" t="s">
        <v>105</v>
      </c>
      <c r="F8" s="17" t="s">
        <v>31</v>
      </c>
      <c r="G8" s="56" t="s">
        <v>426</v>
      </c>
      <c r="H8" s="7" t="s">
        <v>427</v>
      </c>
    </row>
    <row r="9" spans="1:8" ht="12.75">
      <c r="A9" s="57" t="s">
        <v>106</v>
      </c>
      <c r="B9" s="29" t="s">
        <v>107</v>
      </c>
      <c r="C9" s="18"/>
      <c r="D9" s="19"/>
      <c r="E9" s="20"/>
      <c r="F9" s="58">
        <f>F10+F15+F24+F75+F96+F101+F91</f>
        <v>269005.5</v>
      </c>
      <c r="G9" s="58">
        <f>G10+G15+G24+G75+G96+G101+G91</f>
        <v>249253.49999999997</v>
      </c>
      <c r="H9" s="58">
        <f>G9/F9*100</f>
        <v>92.65739919815765</v>
      </c>
    </row>
    <row r="10" spans="1:8" ht="38.25">
      <c r="A10" s="57" t="s">
        <v>108</v>
      </c>
      <c r="B10" s="29" t="s">
        <v>107</v>
      </c>
      <c r="C10" s="29" t="s">
        <v>109</v>
      </c>
      <c r="D10" s="19"/>
      <c r="E10" s="20"/>
      <c r="F10" s="58">
        <f aca="true" t="shared" si="0" ref="F10:G13">F11</f>
        <v>1382</v>
      </c>
      <c r="G10" s="58">
        <f t="shared" si="0"/>
        <v>955.7</v>
      </c>
      <c r="H10" s="58">
        <f aca="true" t="shared" si="1" ref="H10:H73">G10/F10*100</f>
        <v>69.1534008683068</v>
      </c>
    </row>
    <row r="11" spans="1:8" ht="51">
      <c r="A11" s="7" t="s">
        <v>285</v>
      </c>
      <c r="B11" s="21" t="s">
        <v>107</v>
      </c>
      <c r="C11" s="21" t="s">
        <v>109</v>
      </c>
      <c r="D11" s="19" t="s">
        <v>284</v>
      </c>
      <c r="E11" s="20"/>
      <c r="F11" s="22">
        <f t="shared" si="0"/>
        <v>1382</v>
      </c>
      <c r="G11" s="22">
        <f t="shared" si="0"/>
        <v>955.7</v>
      </c>
      <c r="H11" s="22">
        <f t="shared" si="1"/>
        <v>69.1534008683068</v>
      </c>
    </row>
    <row r="12" spans="1:8" ht="12.75">
      <c r="A12" s="20" t="s">
        <v>110</v>
      </c>
      <c r="B12" s="21" t="s">
        <v>107</v>
      </c>
      <c r="C12" s="21" t="s">
        <v>109</v>
      </c>
      <c r="D12" s="19" t="s">
        <v>283</v>
      </c>
      <c r="E12" s="20"/>
      <c r="F12" s="22">
        <f t="shared" si="0"/>
        <v>1382</v>
      </c>
      <c r="G12" s="22">
        <f t="shared" si="0"/>
        <v>955.7</v>
      </c>
      <c r="H12" s="22">
        <f t="shared" si="1"/>
        <v>69.1534008683068</v>
      </c>
    </row>
    <row r="13" spans="1:8" ht="76.5">
      <c r="A13" s="7" t="s">
        <v>42</v>
      </c>
      <c r="B13" s="21" t="s">
        <v>107</v>
      </c>
      <c r="C13" s="21" t="s">
        <v>109</v>
      </c>
      <c r="D13" s="19" t="s">
        <v>283</v>
      </c>
      <c r="E13" s="20">
        <v>100</v>
      </c>
      <c r="F13" s="22">
        <f t="shared" si="0"/>
        <v>1382</v>
      </c>
      <c r="G13" s="22">
        <f t="shared" si="0"/>
        <v>955.7</v>
      </c>
      <c r="H13" s="22">
        <f t="shared" si="1"/>
        <v>69.1534008683068</v>
      </c>
    </row>
    <row r="14" spans="1:8" ht="25.5">
      <c r="A14" s="7" t="s">
        <v>43</v>
      </c>
      <c r="B14" s="21" t="s">
        <v>107</v>
      </c>
      <c r="C14" s="21" t="s">
        <v>109</v>
      </c>
      <c r="D14" s="19" t="s">
        <v>283</v>
      </c>
      <c r="E14" s="20">
        <v>120</v>
      </c>
      <c r="F14" s="22">
        <v>1382</v>
      </c>
      <c r="G14" s="22">
        <v>955.7</v>
      </c>
      <c r="H14" s="22">
        <f t="shared" si="1"/>
        <v>69.1534008683068</v>
      </c>
    </row>
    <row r="15" spans="1:8" ht="63.75">
      <c r="A15" s="57" t="s">
        <v>223</v>
      </c>
      <c r="B15" s="29" t="s">
        <v>107</v>
      </c>
      <c r="C15" s="29" t="s">
        <v>124</v>
      </c>
      <c r="D15" s="19"/>
      <c r="E15" s="20"/>
      <c r="F15" s="58">
        <f>F16</f>
        <v>11783.4</v>
      </c>
      <c r="G15" s="58">
        <f>G16</f>
        <v>11738.3</v>
      </c>
      <c r="H15" s="58">
        <f t="shared" si="1"/>
        <v>99.61725817675713</v>
      </c>
    </row>
    <row r="16" spans="1:8" ht="51">
      <c r="A16" s="7" t="s">
        <v>285</v>
      </c>
      <c r="B16" s="21" t="s">
        <v>107</v>
      </c>
      <c r="C16" s="21" t="s">
        <v>124</v>
      </c>
      <c r="D16" s="19" t="s">
        <v>284</v>
      </c>
      <c r="E16" s="20"/>
      <c r="F16" s="22">
        <f>F17</f>
        <v>11783.4</v>
      </c>
      <c r="G16" s="22">
        <f>G17</f>
        <v>11738.3</v>
      </c>
      <c r="H16" s="22">
        <f t="shared" si="1"/>
        <v>99.61725817675713</v>
      </c>
    </row>
    <row r="17" spans="1:8" ht="12.75">
      <c r="A17" s="7" t="s">
        <v>113</v>
      </c>
      <c r="B17" s="21" t="s">
        <v>107</v>
      </c>
      <c r="C17" s="21" t="s">
        <v>124</v>
      </c>
      <c r="D17" s="19" t="s">
        <v>279</v>
      </c>
      <c r="E17" s="20"/>
      <c r="F17" s="22">
        <f>F18+F20+F22</f>
        <v>11783.4</v>
      </c>
      <c r="G17" s="22">
        <f>G18+G20+G22</f>
        <v>11738.3</v>
      </c>
      <c r="H17" s="22">
        <f t="shared" si="1"/>
        <v>99.61725817675713</v>
      </c>
    </row>
    <row r="18" spans="1:8" ht="76.5">
      <c r="A18" s="7" t="s">
        <v>42</v>
      </c>
      <c r="B18" s="21" t="s">
        <v>107</v>
      </c>
      <c r="C18" s="21" t="s">
        <v>124</v>
      </c>
      <c r="D18" s="19" t="s">
        <v>279</v>
      </c>
      <c r="E18" s="20">
        <v>100</v>
      </c>
      <c r="F18" s="22">
        <f>F19</f>
        <v>8059.5</v>
      </c>
      <c r="G18" s="22">
        <f>G19</f>
        <v>8042.4</v>
      </c>
      <c r="H18" s="22">
        <f t="shared" si="1"/>
        <v>99.78782802903406</v>
      </c>
    </row>
    <row r="19" spans="1:8" ht="25.5">
      <c r="A19" s="7" t="s">
        <v>43</v>
      </c>
      <c r="B19" s="21" t="s">
        <v>107</v>
      </c>
      <c r="C19" s="21" t="s">
        <v>124</v>
      </c>
      <c r="D19" s="19" t="s">
        <v>279</v>
      </c>
      <c r="E19" s="20">
        <v>120</v>
      </c>
      <c r="F19" s="22">
        <v>8059.5</v>
      </c>
      <c r="G19" s="22">
        <v>8042.4</v>
      </c>
      <c r="H19" s="22">
        <f t="shared" si="1"/>
        <v>99.78782802903406</v>
      </c>
    </row>
    <row r="20" spans="1:8" ht="25.5">
      <c r="A20" s="7" t="s">
        <v>44</v>
      </c>
      <c r="B20" s="21" t="s">
        <v>107</v>
      </c>
      <c r="C20" s="21" t="s">
        <v>124</v>
      </c>
      <c r="D20" s="19" t="s">
        <v>279</v>
      </c>
      <c r="E20" s="20">
        <v>200</v>
      </c>
      <c r="F20" s="22">
        <f>F21</f>
        <v>3721.5</v>
      </c>
      <c r="G20" s="22">
        <f>G21</f>
        <v>3694.4</v>
      </c>
      <c r="H20" s="22">
        <f t="shared" si="1"/>
        <v>99.27179900577724</v>
      </c>
    </row>
    <row r="21" spans="1:8" ht="38.25">
      <c r="A21" s="7" t="s">
        <v>45</v>
      </c>
      <c r="B21" s="21" t="s">
        <v>107</v>
      </c>
      <c r="C21" s="21" t="s">
        <v>124</v>
      </c>
      <c r="D21" s="19" t="s">
        <v>279</v>
      </c>
      <c r="E21" s="20">
        <v>240</v>
      </c>
      <c r="F21" s="22">
        <v>3721.5</v>
      </c>
      <c r="G21" s="22">
        <v>3694.4</v>
      </c>
      <c r="H21" s="22">
        <f t="shared" si="1"/>
        <v>99.27179900577724</v>
      </c>
    </row>
    <row r="22" spans="1:8" ht="12.75">
      <c r="A22" s="7" t="s">
        <v>53</v>
      </c>
      <c r="B22" s="21" t="s">
        <v>107</v>
      </c>
      <c r="C22" s="21" t="s">
        <v>124</v>
      </c>
      <c r="D22" s="19" t="s">
        <v>279</v>
      </c>
      <c r="E22" s="20">
        <v>800</v>
      </c>
      <c r="F22" s="22">
        <f>F23</f>
        <v>2.4</v>
      </c>
      <c r="G22" s="22">
        <f>G23</f>
        <v>1.5</v>
      </c>
      <c r="H22" s="22">
        <f t="shared" si="1"/>
        <v>62.5</v>
      </c>
    </row>
    <row r="23" spans="1:8" ht="12.75">
      <c r="A23" s="7" t="s">
        <v>282</v>
      </c>
      <c r="B23" s="21" t="s">
        <v>107</v>
      </c>
      <c r="C23" s="21" t="s">
        <v>124</v>
      </c>
      <c r="D23" s="19" t="s">
        <v>279</v>
      </c>
      <c r="E23" s="20">
        <v>850</v>
      </c>
      <c r="F23" s="22">
        <v>2.4</v>
      </c>
      <c r="G23" s="22">
        <v>1.5</v>
      </c>
      <c r="H23" s="22">
        <f t="shared" si="1"/>
        <v>62.5</v>
      </c>
    </row>
    <row r="24" spans="1:8" ht="63.75">
      <c r="A24" s="57" t="s">
        <v>111</v>
      </c>
      <c r="B24" s="29" t="s">
        <v>107</v>
      </c>
      <c r="C24" s="29" t="s">
        <v>112</v>
      </c>
      <c r="D24" s="19"/>
      <c r="E24" s="20"/>
      <c r="F24" s="58">
        <f>F25+F32+F39+F69</f>
        <v>142952.5</v>
      </c>
      <c r="G24" s="58">
        <f>G25+G32+G39+G69</f>
        <v>139245.4</v>
      </c>
      <c r="H24" s="58">
        <f t="shared" si="1"/>
        <v>97.40676098704114</v>
      </c>
    </row>
    <row r="25" spans="1:8" ht="38.25">
      <c r="A25" s="7" t="s">
        <v>276</v>
      </c>
      <c r="B25" s="21" t="s">
        <v>107</v>
      </c>
      <c r="C25" s="21" t="s">
        <v>112</v>
      </c>
      <c r="D25" s="9" t="s">
        <v>59</v>
      </c>
      <c r="E25" s="20"/>
      <c r="F25" s="22">
        <f>F26</f>
        <v>4682</v>
      </c>
      <c r="G25" s="22">
        <f>G26</f>
        <v>4641.1</v>
      </c>
      <c r="H25" s="22">
        <f t="shared" si="1"/>
        <v>99.1264416915848</v>
      </c>
    </row>
    <row r="26" spans="1:8" ht="25.5">
      <c r="A26" s="7" t="s">
        <v>212</v>
      </c>
      <c r="B26" s="21" t="s">
        <v>107</v>
      </c>
      <c r="C26" s="21" t="s">
        <v>112</v>
      </c>
      <c r="D26" s="9" t="s">
        <v>60</v>
      </c>
      <c r="E26" s="20"/>
      <c r="F26" s="22">
        <f>F27</f>
        <v>4682</v>
      </c>
      <c r="G26" s="22">
        <f>G27</f>
        <v>4641.1</v>
      </c>
      <c r="H26" s="22">
        <f t="shared" si="1"/>
        <v>99.1264416915848</v>
      </c>
    </row>
    <row r="27" spans="1:8" ht="63.75">
      <c r="A27" s="23" t="s">
        <v>67</v>
      </c>
      <c r="B27" s="21" t="s">
        <v>107</v>
      </c>
      <c r="C27" s="21" t="s">
        <v>112</v>
      </c>
      <c r="D27" s="9" t="s">
        <v>275</v>
      </c>
      <c r="E27" s="20"/>
      <c r="F27" s="22">
        <f>F28+F30</f>
        <v>4682</v>
      </c>
      <c r="G27" s="22">
        <f>G28+G30</f>
        <v>4641.1</v>
      </c>
      <c r="H27" s="22">
        <f t="shared" si="1"/>
        <v>99.1264416915848</v>
      </c>
    </row>
    <row r="28" spans="1:8" ht="76.5">
      <c r="A28" s="7" t="s">
        <v>42</v>
      </c>
      <c r="B28" s="21" t="s">
        <v>107</v>
      </c>
      <c r="C28" s="21" t="s">
        <v>112</v>
      </c>
      <c r="D28" s="9" t="s">
        <v>275</v>
      </c>
      <c r="E28" s="20">
        <v>100</v>
      </c>
      <c r="F28" s="22">
        <f>F29</f>
        <v>4239.9</v>
      </c>
      <c r="G28" s="22">
        <f>G29</f>
        <v>4239.5</v>
      </c>
      <c r="H28" s="22">
        <f t="shared" si="1"/>
        <v>99.9905658152315</v>
      </c>
    </row>
    <row r="29" spans="1:8" ht="25.5">
      <c r="A29" s="7" t="s">
        <v>43</v>
      </c>
      <c r="B29" s="21" t="s">
        <v>107</v>
      </c>
      <c r="C29" s="21" t="s">
        <v>112</v>
      </c>
      <c r="D29" s="9" t="s">
        <v>275</v>
      </c>
      <c r="E29" s="20">
        <v>120</v>
      </c>
      <c r="F29" s="24">
        <v>4239.9</v>
      </c>
      <c r="G29" s="24">
        <v>4239.5</v>
      </c>
      <c r="H29" s="24">
        <f t="shared" si="1"/>
        <v>99.9905658152315</v>
      </c>
    </row>
    <row r="30" spans="1:8" ht="25.5">
      <c r="A30" s="7" t="s">
        <v>44</v>
      </c>
      <c r="B30" s="21" t="s">
        <v>107</v>
      </c>
      <c r="C30" s="21" t="s">
        <v>112</v>
      </c>
      <c r="D30" s="9" t="s">
        <v>275</v>
      </c>
      <c r="E30" s="20">
        <v>200</v>
      </c>
      <c r="F30" s="24">
        <f>F31</f>
        <v>442.1</v>
      </c>
      <c r="G30" s="24">
        <f>G31</f>
        <v>401.6</v>
      </c>
      <c r="H30" s="24">
        <f t="shared" si="1"/>
        <v>90.83917665686496</v>
      </c>
    </row>
    <row r="31" spans="1:8" ht="38.25">
      <c r="A31" s="7" t="s">
        <v>45</v>
      </c>
      <c r="B31" s="21" t="s">
        <v>107</v>
      </c>
      <c r="C31" s="21" t="s">
        <v>112</v>
      </c>
      <c r="D31" s="9" t="s">
        <v>275</v>
      </c>
      <c r="E31" s="20">
        <v>240</v>
      </c>
      <c r="F31" s="24">
        <v>442.1</v>
      </c>
      <c r="G31" s="24">
        <v>401.6</v>
      </c>
      <c r="H31" s="24">
        <f t="shared" si="1"/>
        <v>90.83917665686496</v>
      </c>
    </row>
    <row r="32" spans="1:8" ht="25.5">
      <c r="A32" s="7" t="s">
        <v>170</v>
      </c>
      <c r="B32" s="21" t="s">
        <v>107</v>
      </c>
      <c r="C32" s="21" t="s">
        <v>112</v>
      </c>
      <c r="D32" s="9" t="s">
        <v>40</v>
      </c>
      <c r="E32" s="20"/>
      <c r="F32" s="22">
        <f>F33</f>
        <v>8048</v>
      </c>
      <c r="G32" s="22">
        <f>G33</f>
        <v>7287.2</v>
      </c>
      <c r="H32" s="22">
        <f t="shared" si="1"/>
        <v>90.54671968190856</v>
      </c>
    </row>
    <row r="33" spans="1:8" ht="51">
      <c r="A33" s="7" t="s">
        <v>152</v>
      </c>
      <c r="B33" s="21" t="s">
        <v>107</v>
      </c>
      <c r="C33" s="21" t="s">
        <v>112</v>
      </c>
      <c r="D33" s="9" t="s">
        <v>39</v>
      </c>
      <c r="E33" s="20"/>
      <c r="F33" s="22">
        <f>F34</f>
        <v>8048</v>
      </c>
      <c r="G33" s="22">
        <f>G34</f>
        <v>7287.2</v>
      </c>
      <c r="H33" s="22">
        <f t="shared" si="1"/>
        <v>90.54671968190856</v>
      </c>
    </row>
    <row r="34" spans="1:8" ht="38.25">
      <c r="A34" s="25" t="s">
        <v>66</v>
      </c>
      <c r="B34" s="21" t="s">
        <v>107</v>
      </c>
      <c r="C34" s="21" t="s">
        <v>112</v>
      </c>
      <c r="D34" s="9" t="s">
        <v>153</v>
      </c>
      <c r="E34" s="20"/>
      <c r="F34" s="22">
        <f>F35+F37</f>
        <v>8048</v>
      </c>
      <c r="G34" s="22">
        <f>G35+G37</f>
        <v>7287.2</v>
      </c>
      <c r="H34" s="22">
        <f t="shared" si="1"/>
        <v>90.54671968190856</v>
      </c>
    </row>
    <row r="35" spans="1:8" ht="76.5">
      <c r="A35" s="7" t="s">
        <v>42</v>
      </c>
      <c r="B35" s="21" t="s">
        <v>107</v>
      </c>
      <c r="C35" s="21" t="s">
        <v>112</v>
      </c>
      <c r="D35" s="9" t="s">
        <v>153</v>
      </c>
      <c r="E35" s="20">
        <v>100</v>
      </c>
      <c r="F35" s="22">
        <f>F36</f>
        <v>6702.7</v>
      </c>
      <c r="G35" s="22">
        <f>G36</f>
        <v>6204.5</v>
      </c>
      <c r="H35" s="22">
        <f t="shared" si="1"/>
        <v>92.56717442224776</v>
      </c>
    </row>
    <row r="36" spans="1:8" ht="25.5">
      <c r="A36" s="7" t="s">
        <v>43</v>
      </c>
      <c r="B36" s="21" t="s">
        <v>107</v>
      </c>
      <c r="C36" s="21" t="s">
        <v>112</v>
      </c>
      <c r="D36" s="9" t="s">
        <v>153</v>
      </c>
      <c r="E36" s="20">
        <v>120</v>
      </c>
      <c r="F36" s="22">
        <v>6702.7</v>
      </c>
      <c r="G36" s="22">
        <v>6204.5</v>
      </c>
      <c r="H36" s="22">
        <f t="shared" si="1"/>
        <v>92.56717442224776</v>
      </c>
    </row>
    <row r="37" spans="1:8" ht="25.5">
      <c r="A37" s="7" t="s">
        <v>44</v>
      </c>
      <c r="B37" s="21" t="s">
        <v>107</v>
      </c>
      <c r="C37" s="21" t="s">
        <v>112</v>
      </c>
      <c r="D37" s="9" t="s">
        <v>153</v>
      </c>
      <c r="E37" s="20">
        <v>200</v>
      </c>
      <c r="F37" s="22">
        <f>F38</f>
        <v>1345.3</v>
      </c>
      <c r="G37" s="22">
        <f>G38</f>
        <v>1082.7</v>
      </c>
      <c r="H37" s="22">
        <f t="shared" si="1"/>
        <v>80.48019029212816</v>
      </c>
    </row>
    <row r="38" spans="1:8" ht="38.25">
      <c r="A38" s="7" t="s">
        <v>45</v>
      </c>
      <c r="B38" s="21" t="s">
        <v>107</v>
      </c>
      <c r="C38" s="21" t="s">
        <v>112</v>
      </c>
      <c r="D38" s="9" t="s">
        <v>153</v>
      </c>
      <c r="E38" s="20">
        <v>240</v>
      </c>
      <c r="F38" s="24">
        <v>1345.3</v>
      </c>
      <c r="G38" s="24">
        <v>1082.7</v>
      </c>
      <c r="H38" s="24">
        <f t="shared" si="1"/>
        <v>80.48019029212816</v>
      </c>
    </row>
    <row r="39" spans="1:8" ht="25.5">
      <c r="A39" s="7" t="s">
        <v>147</v>
      </c>
      <c r="B39" s="21" t="s">
        <v>107</v>
      </c>
      <c r="C39" s="21" t="s">
        <v>112</v>
      </c>
      <c r="D39" s="9" t="s">
        <v>312</v>
      </c>
      <c r="E39" s="20"/>
      <c r="F39" s="22">
        <f>F40+F51+F62</f>
        <v>129213.29999999999</v>
      </c>
      <c r="G39" s="22">
        <f>G40+G51+G62</f>
        <v>126308</v>
      </c>
      <c r="H39" s="22">
        <f t="shared" si="1"/>
        <v>97.75154724784524</v>
      </c>
    </row>
    <row r="40" spans="1:8" ht="38.25">
      <c r="A40" s="7" t="s">
        <v>288</v>
      </c>
      <c r="B40" s="21" t="s">
        <v>107</v>
      </c>
      <c r="C40" s="21" t="s">
        <v>112</v>
      </c>
      <c r="D40" s="19" t="s">
        <v>154</v>
      </c>
      <c r="E40" s="20"/>
      <c r="F40" s="22">
        <f>F41+F48</f>
        <v>124088.79999999999</v>
      </c>
      <c r="G40" s="22">
        <f>G41+G48</f>
        <v>121583.6</v>
      </c>
      <c r="H40" s="22">
        <f t="shared" si="1"/>
        <v>97.981123195647</v>
      </c>
    </row>
    <row r="41" spans="1:8" ht="25.5">
      <c r="A41" s="7" t="s">
        <v>289</v>
      </c>
      <c r="B41" s="21" t="s">
        <v>107</v>
      </c>
      <c r="C41" s="21" t="s">
        <v>112</v>
      </c>
      <c r="D41" s="19" t="s">
        <v>155</v>
      </c>
      <c r="E41" s="20"/>
      <c r="F41" s="22">
        <f>F42+F44+F46</f>
        <v>121188.79999999999</v>
      </c>
      <c r="G41" s="22">
        <f>G42+G44+G46</f>
        <v>119151.5</v>
      </c>
      <c r="H41" s="22">
        <f t="shared" si="1"/>
        <v>98.3189040571406</v>
      </c>
    </row>
    <row r="42" spans="1:8" ht="76.5">
      <c r="A42" s="7" t="s">
        <v>42</v>
      </c>
      <c r="B42" s="21" t="s">
        <v>107</v>
      </c>
      <c r="C42" s="21" t="s">
        <v>112</v>
      </c>
      <c r="D42" s="19" t="s">
        <v>155</v>
      </c>
      <c r="E42" s="20">
        <v>100</v>
      </c>
      <c r="F42" s="22">
        <f>F43</f>
        <v>105434.7</v>
      </c>
      <c r="G42" s="22">
        <f>G43</f>
        <v>104297.3</v>
      </c>
      <c r="H42" s="22">
        <f t="shared" si="1"/>
        <v>98.92122802075598</v>
      </c>
    </row>
    <row r="43" spans="1:8" ht="25.5">
      <c r="A43" s="7" t="s">
        <v>43</v>
      </c>
      <c r="B43" s="21" t="s">
        <v>107</v>
      </c>
      <c r="C43" s="21" t="s">
        <v>112</v>
      </c>
      <c r="D43" s="19" t="s">
        <v>155</v>
      </c>
      <c r="E43" s="20">
        <v>120</v>
      </c>
      <c r="F43" s="22">
        <v>105434.7</v>
      </c>
      <c r="G43" s="22">
        <v>104297.3</v>
      </c>
      <c r="H43" s="22">
        <f t="shared" si="1"/>
        <v>98.92122802075598</v>
      </c>
    </row>
    <row r="44" spans="1:8" ht="25.5">
      <c r="A44" s="7" t="s">
        <v>44</v>
      </c>
      <c r="B44" s="21" t="s">
        <v>107</v>
      </c>
      <c r="C44" s="21" t="s">
        <v>112</v>
      </c>
      <c r="D44" s="19" t="s">
        <v>155</v>
      </c>
      <c r="E44" s="20">
        <v>200</v>
      </c>
      <c r="F44" s="22">
        <f>F45</f>
        <v>14323.4</v>
      </c>
      <c r="G44" s="22">
        <f>G45</f>
        <v>13453.2</v>
      </c>
      <c r="H44" s="22">
        <f t="shared" si="1"/>
        <v>93.92462683441083</v>
      </c>
    </row>
    <row r="45" spans="1:8" ht="38.25">
      <c r="A45" s="7" t="s">
        <v>45</v>
      </c>
      <c r="B45" s="21" t="s">
        <v>107</v>
      </c>
      <c r="C45" s="21" t="s">
        <v>112</v>
      </c>
      <c r="D45" s="19" t="s">
        <v>155</v>
      </c>
      <c r="E45" s="20">
        <v>240</v>
      </c>
      <c r="F45" s="24">
        <v>14323.4</v>
      </c>
      <c r="G45" s="24">
        <v>13453.2</v>
      </c>
      <c r="H45" s="24">
        <f t="shared" si="1"/>
        <v>93.92462683441083</v>
      </c>
    </row>
    <row r="46" spans="1:8" ht="12.75">
      <c r="A46" s="7" t="s">
        <v>53</v>
      </c>
      <c r="B46" s="21" t="s">
        <v>107</v>
      </c>
      <c r="C46" s="21" t="s">
        <v>112</v>
      </c>
      <c r="D46" s="19" t="s">
        <v>155</v>
      </c>
      <c r="E46" s="20">
        <v>800</v>
      </c>
      <c r="F46" s="24">
        <f>F47</f>
        <v>1430.7</v>
      </c>
      <c r="G46" s="24">
        <f>G47</f>
        <v>1401</v>
      </c>
      <c r="H46" s="24">
        <f t="shared" si="1"/>
        <v>97.92409310127908</v>
      </c>
    </row>
    <row r="47" spans="1:8" ht="12.75">
      <c r="A47" s="7" t="s">
        <v>282</v>
      </c>
      <c r="B47" s="21" t="s">
        <v>107</v>
      </c>
      <c r="C47" s="21" t="s">
        <v>112</v>
      </c>
      <c r="D47" s="19" t="s">
        <v>155</v>
      </c>
      <c r="E47" s="20">
        <v>850</v>
      </c>
      <c r="F47" s="24">
        <v>1430.7</v>
      </c>
      <c r="G47" s="24">
        <v>1401</v>
      </c>
      <c r="H47" s="24">
        <f t="shared" si="1"/>
        <v>97.92409310127908</v>
      </c>
    </row>
    <row r="48" spans="1:8" ht="51">
      <c r="A48" s="7" t="s">
        <v>290</v>
      </c>
      <c r="B48" s="21" t="s">
        <v>107</v>
      </c>
      <c r="C48" s="21" t="s">
        <v>112</v>
      </c>
      <c r="D48" s="19" t="s">
        <v>156</v>
      </c>
      <c r="E48" s="20"/>
      <c r="F48" s="24">
        <f>F49</f>
        <v>2900</v>
      </c>
      <c r="G48" s="24">
        <f>G49</f>
        <v>2432.1</v>
      </c>
      <c r="H48" s="24">
        <f t="shared" si="1"/>
        <v>83.86551724137931</v>
      </c>
    </row>
    <row r="49" spans="1:8" ht="25.5">
      <c r="A49" s="7" t="s">
        <v>44</v>
      </c>
      <c r="B49" s="21" t="s">
        <v>107</v>
      </c>
      <c r="C49" s="21" t="s">
        <v>112</v>
      </c>
      <c r="D49" s="19" t="s">
        <v>156</v>
      </c>
      <c r="E49" s="20">
        <v>200</v>
      </c>
      <c r="F49" s="22">
        <f>F50</f>
        <v>2900</v>
      </c>
      <c r="G49" s="22">
        <f>G50</f>
        <v>2432.1</v>
      </c>
      <c r="H49" s="22">
        <f t="shared" si="1"/>
        <v>83.86551724137931</v>
      </c>
    </row>
    <row r="50" spans="1:8" ht="38.25">
      <c r="A50" s="7" t="s">
        <v>45</v>
      </c>
      <c r="B50" s="21" t="s">
        <v>107</v>
      </c>
      <c r="C50" s="21" t="s">
        <v>112</v>
      </c>
      <c r="D50" s="19" t="s">
        <v>156</v>
      </c>
      <c r="E50" s="20">
        <v>240</v>
      </c>
      <c r="F50" s="24">
        <v>2900</v>
      </c>
      <c r="G50" s="24">
        <v>2432.1</v>
      </c>
      <c r="H50" s="24">
        <f t="shared" si="1"/>
        <v>83.86551724137931</v>
      </c>
    </row>
    <row r="51" spans="1:8" ht="25.5">
      <c r="A51" s="7" t="s">
        <v>144</v>
      </c>
      <c r="B51" s="21" t="s">
        <v>107</v>
      </c>
      <c r="C51" s="21" t="s">
        <v>112</v>
      </c>
      <c r="D51" s="9" t="s">
        <v>145</v>
      </c>
      <c r="E51" s="20"/>
      <c r="F51" s="22">
        <f>F52+F57</f>
        <v>4524.5</v>
      </c>
      <c r="G51" s="22">
        <f>G52+G57</f>
        <v>4402.7</v>
      </c>
      <c r="H51" s="22">
        <f t="shared" si="1"/>
        <v>97.30798983313072</v>
      </c>
    </row>
    <row r="52" spans="1:8" ht="25.5">
      <c r="A52" s="7" t="s">
        <v>289</v>
      </c>
      <c r="B52" s="21" t="s">
        <v>107</v>
      </c>
      <c r="C52" s="21" t="s">
        <v>112</v>
      </c>
      <c r="D52" s="9" t="s">
        <v>316</v>
      </c>
      <c r="E52" s="20"/>
      <c r="F52" s="22">
        <f>F55+F53</f>
        <v>655.5</v>
      </c>
      <c r="G52" s="22">
        <f>G55+G53</f>
        <v>570.9</v>
      </c>
      <c r="H52" s="22">
        <f t="shared" si="1"/>
        <v>87.09382151029747</v>
      </c>
    </row>
    <row r="53" spans="1:8" ht="76.5">
      <c r="A53" s="7" t="s">
        <v>42</v>
      </c>
      <c r="B53" s="21" t="s">
        <v>107</v>
      </c>
      <c r="C53" s="21" t="s">
        <v>112</v>
      </c>
      <c r="D53" s="9" t="s">
        <v>316</v>
      </c>
      <c r="E53" s="20">
        <v>100</v>
      </c>
      <c r="F53" s="22">
        <f>F54</f>
        <v>652.5</v>
      </c>
      <c r="G53" s="22">
        <f>G54</f>
        <v>567.9</v>
      </c>
      <c r="H53" s="22">
        <f t="shared" si="1"/>
        <v>87.0344827586207</v>
      </c>
    </row>
    <row r="54" spans="1:8" ht="25.5">
      <c r="A54" s="7" t="s">
        <v>43</v>
      </c>
      <c r="B54" s="21" t="s">
        <v>107</v>
      </c>
      <c r="C54" s="21" t="s">
        <v>112</v>
      </c>
      <c r="D54" s="9" t="s">
        <v>316</v>
      </c>
      <c r="E54" s="20">
        <v>120</v>
      </c>
      <c r="F54" s="22">
        <v>652.5</v>
      </c>
      <c r="G54" s="22">
        <v>567.9</v>
      </c>
      <c r="H54" s="22">
        <f t="shared" si="1"/>
        <v>87.0344827586207</v>
      </c>
    </row>
    <row r="55" spans="1:8" ht="76.5">
      <c r="A55" s="7" t="s">
        <v>42</v>
      </c>
      <c r="B55" s="21" t="s">
        <v>107</v>
      </c>
      <c r="C55" s="21" t="s">
        <v>112</v>
      </c>
      <c r="D55" s="9" t="s">
        <v>316</v>
      </c>
      <c r="E55" s="20">
        <v>200</v>
      </c>
      <c r="F55" s="22">
        <f>F56</f>
        <v>3</v>
      </c>
      <c r="G55" s="22">
        <f>G56</f>
        <v>3</v>
      </c>
      <c r="H55" s="22">
        <f t="shared" si="1"/>
        <v>100</v>
      </c>
    </row>
    <row r="56" spans="1:8" ht="25.5">
      <c r="A56" s="7" t="s">
        <v>43</v>
      </c>
      <c r="B56" s="21" t="s">
        <v>107</v>
      </c>
      <c r="C56" s="21" t="s">
        <v>112</v>
      </c>
      <c r="D56" s="9" t="s">
        <v>316</v>
      </c>
      <c r="E56" s="20">
        <v>240</v>
      </c>
      <c r="F56" s="22">
        <v>3</v>
      </c>
      <c r="G56" s="22">
        <v>3</v>
      </c>
      <c r="H56" s="22">
        <f t="shared" si="1"/>
        <v>100</v>
      </c>
    </row>
    <row r="57" spans="1:8" ht="76.5">
      <c r="A57" s="26" t="s">
        <v>121</v>
      </c>
      <c r="B57" s="21" t="s">
        <v>107</v>
      </c>
      <c r="C57" s="21" t="s">
        <v>112</v>
      </c>
      <c r="D57" s="9" t="s">
        <v>146</v>
      </c>
      <c r="E57" s="20"/>
      <c r="F57" s="22">
        <f>F58+F60</f>
        <v>3869</v>
      </c>
      <c r="G57" s="22">
        <f>G58+G60</f>
        <v>3831.8</v>
      </c>
      <c r="H57" s="22">
        <f t="shared" si="1"/>
        <v>99.03851124321531</v>
      </c>
    </row>
    <row r="58" spans="1:8" ht="76.5">
      <c r="A58" s="7" t="s">
        <v>42</v>
      </c>
      <c r="B58" s="21" t="s">
        <v>107</v>
      </c>
      <c r="C58" s="21" t="s">
        <v>112</v>
      </c>
      <c r="D58" s="9" t="s">
        <v>146</v>
      </c>
      <c r="E58" s="20">
        <v>100</v>
      </c>
      <c r="F58" s="22">
        <f>F59</f>
        <v>3020.3</v>
      </c>
      <c r="G58" s="22">
        <f>G59</f>
        <v>3008.5</v>
      </c>
      <c r="H58" s="22">
        <f t="shared" si="1"/>
        <v>99.60931033341058</v>
      </c>
    </row>
    <row r="59" spans="1:8" ht="25.5">
      <c r="A59" s="7" t="s">
        <v>43</v>
      </c>
      <c r="B59" s="21" t="s">
        <v>107</v>
      </c>
      <c r="C59" s="21" t="s">
        <v>112</v>
      </c>
      <c r="D59" s="9" t="s">
        <v>146</v>
      </c>
      <c r="E59" s="20">
        <v>120</v>
      </c>
      <c r="F59" s="22">
        <v>3020.3</v>
      </c>
      <c r="G59" s="22">
        <v>3008.5</v>
      </c>
      <c r="H59" s="22">
        <f t="shared" si="1"/>
        <v>99.60931033341058</v>
      </c>
    </row>
    <row r="60" spans="1:8" ht="25.5">
      <c r="A60" s="7" t="s">
        <v>44</v>
      </c>
      <c r="B60" s="21" t="s">
        <v>107</v>
      </c>
      <c r="C60" s="21" t="s">
        <v>112</v>
      </c>
      <c r="D60" s="9" t="s">
        <v>146</v>
      </c>
      <c r="E60" s="20">
        <v>200</v>
      </c>
      <c r="F60" s="22">
        <f>F61</f>
        <v>848.7</v>
      </c>
      <c r="G60" s="22">
        <f>G61</f>
        <v>823.3</v>
      </c>
      <c r="H60" s="22">
        <f t="shared" si="1"/>
        <v>97.00718746317897</v>
      </c>
    </row>
    <row r="61" spans="1:8" ht="38.25">
      <c r="A61" s="7" t="s">
        <v>45</v>
      </c>
      <c r="B61" s="21" t="s">
        <v>107</v>
      </c>
      <c r="C61" s="21" t="s">
        <v>112</v>
      </c>
      <c r="D61" s="9" t="s">
        <v>146</v>
      </c>
      <c r="E61" s="20">
        <v>240</v>
      </c>
      <c r="F61" s="24">
        <v>848.7</v>
      </c>
      <c r="G61" s="24">
        <v>823.3</v>
      </c>
      <c r="H61" s="24">
        <f t="shared" si="1"/>
        <v>97.00718746317897</v>
      </c>
    </row>
    <row r="62" spans="1:8" ht="38.25">
      <c r="A62" s="7" t="s">
        <v>1</v>
      </c>
      <c r="B62" s="21" t="s">
        <v>107</v>
      </c>
      <c r="C62" s="21" t="s">
        <v>112</v>
      </c>
      <c r="D62" s="19" t="s">
        <v>196</v>
      </c>
      <c r="E62" s="20"/>
      <c r="F62" s="24">
        <f>F63+F66</f>
        <v>600</v>
      </c>
      <c r="G62" s="24">
        <f>G63+G66</f>
        <v>321.7</v>
      </c>
      <c r="H62" s="24">
        <f t="shared" si="1"/>
        <v>53.61666666666667</v>
      </c>
    </row>
    <row r="63" spans="1:8" ht="25.5">
      <c r="A63" s="7" t="s">
        <v>195</v>
      </c>
      <c r="B63" s="21" t="s">
        <v>107</v>
      </c>
      <c r="C63" s="21" t="s">
        <v>112</v>
      </c>
      <c r="D63" s="19" t="s">
        <v>194</v>
      </c>
      <c r="E63" s="20"/>
      <c r="F63" s="24">
        <f>F64</f>
        <v>500</v>
      </c>
      <c r="G63" s="24">
        <f>G64</f>
        <v>321.7</v>
      </c>
      <c r="H63" s="24">
        <f t="shared" si="1"/>
        <v>64.34</v>
      </c>
    </row>
    <row r="64" spans="1:8" ht="25.5">
      <c r="A64" s="7" t="s">
        <v>44</v>
      </c>
      <c r="B64" s="21" t="s">
        <v>107</v>
      </c>
      <c r="C64" s="21" t="s">
        <v>112</v>
      </c>
      <c r="D64" s="19" t="s">
        <v>194</v>
      </c>
      <c r="E64" s="20">
        <v>200</v>
      </c>
      <c r="F64" s="24">
        <f>F65</f>
        <v>500</v>
      </c>
      <c r="G64" s="24">
        <f>G65</f>
        <v>321.7</v>
      </c>
      <c r="H64" s="24">
        <f t="shared" si="1"/>
        <v>64.34</v>
      </c>
    </row>
    <row r="65" spans="1:8" ht="38.25">
      <c r="A65" s="7" t="s">
        <v>45</v>
      </c>
      <c r="B65" s="21" t="s">
        <v>107</v>
      </c>
      <c r="C65" s="21" t="s">
        <v>112</v>
      </c>
      <c r="D65" s="19" t="s">
        <v>194</v>
      </c>
      <c r="E65" s="20">
        <v>240</v>
      </c>
      <c r="F65" s="24">
        <v>500</v>
      </c>
      <c r="G65" s="24">
        <v>321.7</v>
      </c>
      <c r="H65" s="24">
        <f t="shared" si="1"/>
        <v>64.34</v>
      </c>
    </row>
    <row r="66" spans="1:8" ht="63.75">
      <c r="A66" s="7" t="s">
        <v>2</v>
      </c>
      <c r="B66" s="21" t="s">
        <v>107</v>
      </c>
      <c r="C66" s="21" t="s">
        <v>112</v>
      </c>
      <c r="D66" s="19" t="s">
        <v>197</v>
      </c>
      <c r="E66" s="20"/>
      <c r="F66" s="24">
        <f>F67</f>
        <v>100</v>
      </c>
      <c r="G66" s="24">
        <f>G67</f>
        <v>0</v>
      </c>
      <c r="H66" s="24">
        <f t="shared" si="1"/>
        <v>0</v>
      </c>
    </row>
    <row r="67" spans="1:8" ht="25.5">
      <c r="A67" s="7" t="s">
        <v>44</v>
      </c>
      <c r="B67" s="21" t="s">
        <v>107</v>
      </c>
      <c r="C67" s="21" t="s">
        <v>112</v>
      </c>
      <c r="D67" s="19" t="s">
        <v>197</v>
      </c>
      <c r="E67" s="20">
        <v>200</v>
      </c>
      <c r="F67" s="24">
        <f>F68</f>
        <v>100</v>
      </c>
      <c r="G67" s="24">
        <f>G68</f>
        <v>0</v>
      </c>
      <c r="H67" s="24">
        <f t="shared" si="1"/>
        <v>0</v>
      </c>
    </row>
    <row r="68" spans="1:8" ht="38.25">
      <c r="A68" s="7" t="s">
        <v>45</v>
      </c>
      <c r="B68" s="21" t="s">
        <v>107</v>
      </c>
      <c r="C68" s="21" t="s">
        <v>112</v>
      </c>
      <c r="D68" s="19" t="s">
        <v>197</v>
      </c>
      <c r="E68" s="20">
        <v>240</v>
      </c>
      <c r="F68" s="24">
        <v>100</v>
      </c>
      <c r="G68" s="24">
        <v>0</v>
      </c>
      <c r="H68" s="24">
        <f t="shared" si="1"/>
        <v>0</v>
      </c>
    </row>
    <row r="69" spans="1:8" ht="38.25">
      <c r="A69" s="7" t="s">
        <v>351</v>
      </c>
      <c r="B69" s="21" t="s">
        <v>107</v>
      </c>
      <c r="C69" s="21" t="s">
        <v>112</v>
      </c>
      <c r="D69" s="27" t="s">
        <v>291</v>
      </c>
      <c r="E69" s="20"/>
      <c r="F69" s="24">
        <f>F70</f>
        <v>1009.2</v>
      </c>
      <c r="G69" s="24">
        <f>G70</f>
        <v>1009.1</v>
      </c>
      <c r="H69" s="24">
        <f t="shared" si="1"/>
        <v>99.99009116131589</v>
      </c>
    </row>
    <row r="70" spans="1:8" ht="102">
      <c r="A70" s="7" t="s">
        <v>352</v>
      </c>
      <c r="B70" s="21" t="s">
        <v>107</v>
      </c>
      <c r="C70" s="21" t="s">
        <v>112</v>
      </c>
      <c r="D70" s="27" t="s">
        <v>374</v>
      </c>
      <c r="E70" s="20"/>
      <c r="F70" s="24">
        <f>F71+F73</f>
        <v>1009.2</v>
      </c>
      <c r="G70" s="24">
        <f>G71+G73</f>
        <v>1009.1</v>
      </c>
      <c r="H70" s="24">
        <f t="shared" si="1"/>
        <v>99.99009116131589</v>
      </c>
    </row>
    <row r="71" spans="1:8" ht="76.5">
      <c r="A71" s="7" t="s">
        <v>42</v>
      </c>
      <c r="B71" s="21" t="s">
        <v>107</v>
      </c>
      <c r="C71" s="21" t="s">
        <v>112</v>
      </c>
      <c r="D71" s="27" t="s">
        <v>374</v>
      </c>
      <c r="E71" s="20">
        <v>100</v>
      </c>
      <c r="F71" s="24">
        <f>F72</f>
        <v>872.2</v>
      </c>
      <c r="G71" s="24">
        <f>G72</f>
        <v>872.1</v>
      </c>
      <c r="H71" s="24">
        <f t="shared" si="1"/>
        <v>99.98853473973858</v>
      </c>
    </row>
    <row r="72" spans="1:8" ht="25.5">
      <c r="A72" s="7" t="s">
        <v>43</v>
      </c>
      <c r="B72" s="21" t="s">
        <v>107</v>
      </c>
      <c r="C72" s="21" t="s">
        <v>112</v>
      </c>
      <c r="D72" s="27" t="s">
        <v>374</v>
      </c>
      <c r="E72" s="20">
        <v>120</v>
      </c>
      <c r="F72" s="24">
        <v>872.2</v>
      </c>
      <c r="G72" s="24">
        <v>872.1</v>
      </c>
      <c r="H72" s="24">
        <f t="shared" si="1"/>
        <v>99.98853473973858</v>
      </c>
    </row>
    <row r="73" spans="1:8" ht="25.5">
      <c r="A73" s="7" t="s">
        <v>44</v>
      </c>
      <c r="B73" s="21" t="s">
        <v>107</v>
      </c>
      <c r="C73" s="21" t="s">
        <v>112</v>
      </c>
      <c r="D73" s="27" t="s">
        <v>374</v>
      </c>
      <c r="E73" s="20">
        <v>200</v>
      </c>
      <c r="F73" s="24">
        <f>F74</f>
        <v>137</v>
      </c>
      <c r="G73" s="24">
        <f>G74</f>
        <v>137</v>
      </c>
      <c r="H73" s="24">
        <f t="shared" si="1"/>
        <v>100</v>
      </c>
    </row>
    <row r="74" spans="1:8" ht="38.25">
      <c r="A74" s="7" t="s">
        <v>45</v>
      </c>
      <c r="B74" s="21" t="s">
        <v>107</v>
      </c>
      <c r="C74" s="21" t="s">
        <v>112</v>
      </c>
      <c r="D74" s="27" t="s">
        <v>374</v>
      </c>
      <c r="E74" s="20">
        <v>240</v>
      </c>
      <c r="F74" s="24">
        <v>137</v>
      </c>
      <c r="G74" s="24">
        <v>137</v>
      </c>
      <c r="H74" s="24">
        <f aca="true" t="shared" si="2" ref="H74:H137">G74/F74*100</f>
        <v>100</v>
      </c>
    </row>
    <row r="75" spans="1:8" ht="51">
      <c r="A75" s="57" t="s">
        <v>224</v>
      </c>
      <c r="B75" s="29" t="s">
        <v>107</v>
      </c>
      <c r="C75" s="29" t="s">
        <v>128</v>
      </c>
      <c r="D75" s="19"/>
      <c r="E75" s="20"/>
      <c r="F75" s="31">
        <f>F76+F83</f>
        <v>21216.8</v>
      </c>
      <c r="G75" s="31">
        <f>G76+G83</f>
        <v>20611.8</v>
      </c>
      <c r="H75" s="31">
        <f t="shared" si="2"/>
        <v>97.14848610535047</v>
      </c>
    </row>
    <row r="76" spans="1:8" ht="25.5">
      <c r="A76" s="7" t="s">
        <v>147</v>
      </c>
      <c r="B76" s="21" t="s">
        <v>107</v>
      </c>
      <c r="C76" s="21" t="s">
        <v>128</v>
      </c>
      <c r="D76" s="19" t="s">
        <v>312</v>
      </c>
      <c r="E76" s="20"/>
      <c r="F76" s="22">
        <f>F77</f>
        <v>14555.1</v>
      </c>
      <c r="G76" s="22">
        <f>G77</f>
        <v>14168.1</v>
      </c>
      <c r="H76" s="22">
        <f t="shared" si="2"/>
        <v>97.34113815775913</v>
      </c>
    </row>
    <row r="77" spans="1:8" ht="38.25">
      <c r="A77" s="7" t="s">
        <v>288</v>
      </c>
      <c r="B77" s="21" t="s">
        <v>107</v>
      </c>
      <c r="C77" s="21" t="s">
        <v>128</v>
      </c>
      <c r="D77" s="19" t="s">
        <v>154</v>
      </c>
      <c r="E77" s="20"/>
      <c r="F77" s="22">
        <f>F78</f>
        <v>14555.1</v>
      </c>
      <c r="G77" s="22">
        <f>G78</f>
        <v>14168.1</v>
      </c>
      <c r="H77" s="22">
        <f t="shared" si="2"/>
        <v>97.34113815775913</v>
      </c>
    </row>
    <row r="78" spans="1:8" ht="25.5">
      <c r="A78" s="7" t="s">
        <v>289</v>
      </c>
      <c r="B78" s="21" t="s">
        <v>107</v>
      </c>
      <c r="C78" s="21" t="s">
        <v>128</v>
      </c>
      <c r="D78" s="19" t="s">
        <v>155</v>
      </c>
      <c r="E78" s="20"/>
      <c r="F78" s="22">
        <f>F79+F81</f>
        <v>14555.1</v>
      </c>
      <c r="G78" s="22">
        <f>G79+G81</f>
        <v>14168.1</v>
      </c>
      <c r="H78" s="22">
        <f t="shared" si="2"/>
        <v>97.34113815775913</v>
      </c>
    </row>
    <row r="79" spans="1:8" ht="76.5">
      <c r="A79" s="7" t="s">
        <v>42</v>
      </c>
      <c r="B79" s="21" t="s">
        <v>107</v>
      </c>
      <c r="C79" s="21" t="s">
        <v>128</v>
      </c>
      <c r="D79" s="19" t="s">
        <v>155</v>
      </c>
      <c r="E79" s="20">
        <v>100</v>
      </c>
      <c r="F79" s="22">
        <f>F80</f>
        <v>12893</v>
      </c>
      <c r="G79" s="22">
        <f>G80</f>
        <v>12855.2</v>
      </c>
      <c r="H79" s="22">
        <f t="shared" si="2"/>
        <v>99.70681765299</v>
      </c>
    </row>
    <row r="80" spans="1:8" ht="25.5">
      <c r="A80" s="7" t="s">
        <v>43</v>
      </c>
      <c r="B80" s="21" t="s">
        <v>107</v>
      </c>
      <c r="C80" s="21" t="s">
        <v>128</v>
      </c>
      <c r="D80" s="19" t="s">
        <v>155</v>
      </c>
      <c r="E80" s="20">
        <v>120</v>
      </c>
      <c r="F80" s="22">
        <v>12893</v>
      </c>
      <c r="G80" s="22">
        <v>12855.2</v>
      </c>
      <c r="H80" s="22">
        <f t="shared" si="2"/>
        <v>99.70681765299</v>
      </c>
    </row>
    <row r="81" spans="1:8" ht="25.5">
      <c r="A81" s="7" t="s">
        <v>44</v>
      </c>
      <c r="B81" s="21" t="s">
        <v>107</v>
      </c>
      <c r="C81" s="21" t="s">
        <v>128</v>
      </c>
      <c r="D81" s="19" t="s">
        <v>155</v>
      </c>
      <c r="E81" s="20">
        <v>200</v>
      </c>
      <c r="F81" s="22">
        <f>F82</f>
        <v>1662.1</v>
      </c>
      <c r="G81" s="22">
        <f>G82</f>
        <v>1312.9</v>
      </c>
      <c r="H81" s="22">
        <f t="shared" si="2"/>
        <v>78.99043378858072</v>
      </c>
    </row>
    <row r="82" spans="1:8" ht="38.25">
      <c r="A82" s="7" t="s">
        <v>45</v>
      </c>
      <c r="B82" s="21" t="s">
        <v>107</v>
      </c>
      <c r="C82" s="21" t="s">
        <v>128</v>
      </c>
      <c r="D82" s="19" t="s">
        <v>155</v>
      </c>
      <c r="E82" s="20">
        <v>240</v>
      </c>
      <c r="F82" s="22">
        <v>1662.1</v>
      </c>
      <c r="G82" s="22">
        <v>1312.9</v>
      </c>
      <c r="H82" s="22">
        <f t="shared" si="2"/>
        <v>78.99043378858072</v>
      </c>
    </row>
    <row r="83" spans="1:8" ht="51">
      <c r="A83" s="7" t="s">
        <v>285</v>
      </c>
      <c r="B83" s="21" t="s">
        <v>107</v>
      </c>
      <c r="C83" s="21" t="s">
        <v>128</v>
      </c>
      <c r="D83" s="19" t="s">
        <v>284</v>
      </c>
      <c r="E83" s="20"/>
      <c r="F83" s="22">
        <f>F84</f>
        <v>6661.7</v>
      </c>
      <c r="G83" s="22">
        <f>G84</f>
        <v>6443.7</v>
      </c>
      <c r="H83" s="22">
        <f t="shared" si="2"/>
        <v>96.72756203371512</v>
      </c>
    </row>
    <row r="84" spans="1:8" ht="12.75">
      <c r="A84" s="7" t="s">
        <v>113</v>
      </c>
      <c r="B84" s="21" t="s">
        <v>107</v>
      </c>
      <c r="C84" s="21" t="s">
        <v>128</v>
      </c>
      <c r="D84" s="19" t="s">
        <v>279</v>
      </c>
      <c r="E84" s="20"/>
      <c r="F84" s="22">
        <f>F85+F87+F89</f>
        <v>6661.7</v>
      </c>
      <c r="G84" s="22">
        <f>G85+G87+G89</f>
        <v>6443.7</v>
      </c>
      <c r="H84" s="22">
        <f t="shared" si="2"/>
        <v>96.72756203371512</v>
      </c>
    </row>
    <row r="85" spans="1:8" ht="76.5">
      <c r="A85" s="7" t="s">
        <v>42</v>
      </c>
      <c r="B85" s="21" t="s">
        <v>107</v>
      </c>
      <c r="C85" s="21" t="s">
        <v>128</v>
      </c>
      <c r="D85" s="19" t="s">
        <v>279</v>
      </c>
      <c r="E85" s="20">
        <v>100</v>
      </c>
      <c r="F85" s="22">
        <f>F86</f>
        <v>5834.4</v>
      </c>
      <c r="G85" s="22">
        <f>G86</f>
        <v>5833.6</v>
      </c>
      <c r="H85" s="22">
        <f t="shared" si="2"/>
        <v>99.98628822158236</v>
      </c>
    </row>
    <row r="86" spans="1:8" ht="25.5">
      <c r="A86" s="7" t="s">
        <v>43</v>
      </c>
      <c r="B86" s="21" t="s">
        <v>107</v>
      </c>
      <c r="C86" s="21" t="s">
        <v>128</v>
      </c>
      <c r="D86" s="19" t="s">
        <v>279</v>
      </c>
      <c r="E86" s="20">
        <v>120</v>
      </c>
      <c r="F86" s="22">
        <v>5834.4</v>
      </c>
      <c r="G86" s="22">
        <v>5833.6</v>
      </c>
      <c r="H86" s="22">
        <f t="shared" si="2"/>
        <v>99.98628822158236</v>
      </c>
    </row>
    <row r="87" spans="1:8" ht="25.5">
      <c r="A87" s="7" t="s">
        <v>44</v>
      </c>
      <c r="B87" s="21" t="s">
        <v>107</v>
      </c>
      <c r="C87" s="21" t="s">
        <v>128</v>
      </c>
      <c r="D87" s="19" t="s">
        <v>279</v>
      </c>
      <c r="E87" s="20">
        <v>200</v>
      </c>
      <c r="F87" s="22">
        <f>F88</f>
        <v>769.3</v>
      </c>
      <c r="G87" s="22">
        <f>G88</f>
        <v>592.7</v>
      </c>
      <c r="H87" s="22">
        <f t="shared" si="2"/>
        <v>77.04406603405694</v>
      </c>
    </row>
    <row r="88" spans="1:8" ht="38.25">
      <c r="A88" s="7" t="s">
        <v>45</v>
      </c>
      <c r="B88" s="21" t="s">
        <v>107</v>
      </c>
      <c r="C88" s="21" t="s">
        <v>128</v>
      </c>
      <c r="D88" s="19" t="s">
        <v>279</v>
      </c>
      <c r="E88" s="20">
        <v>240</v>
      </c>
      <c r="F88" s="22">
        <v>769.3</v>
      </c>
      <c r="G88" s="22">
        <v>592.7</v>
      </c>
      <c r="H88" s="22">
        <f t="shared" si="2"/>
        <v>77.04406603405694</v>
      </c>
    </row>
    <row r="89" spans="1:8" ht="12.75">
      <c r="A89" s="7" t="s">
        <v>53</v>
      </c>
      <c r="B89" s="21" t="s">
        <v>107</v>
      </c>
      <c r="C89" s="21" t="s">
        <v>128</v>
      </c>
      <c r="D89" s="19" t="s">
        <v>279</v>
      </c>
      <c r="E89" s="20">
        <v>800</v>
      </c>
      <c r="F89" s="22">
        <f>F90</f>
        <v>58</v>
      </c>
      <c r="G89" s="22">
        <f>G90</f>
        <v>17.4</v>
      </c>
      <c r="H89" s="22">
        <f t="shared" si="2"/>
        <v>30</v>
      </c>
    </row>
    <row r="90" spans="1:8" ht="12.75">
      <c r="A90" s="7" t="s">
        <v>282</v>
      </c>
      <c r="B90" s="21" t="s">
        <v>107</v>
      </c>
      <c r="C90" s="21" t="s">
        <v>128</v>
      </c>
      <c r="D90" s="19" t="s">
        <v>279</v>
      </c>
      <c r="E90" s="20">
        <v>850</v>
      </c>
      <c r="F90" s="22">
        <v>58</v>
      </c>
      <c r="G90" s="22">
        <v>17.4</v>
      </c>
      <c r="H90" s="22">
        <f t="shared" si="2"/>
        <v>30</v>
      </c>
    </row>
    <row r="91" spans="1:8" s="28" customFormat="1" ht="25.5">
      <c r="A91" s="59" t="s">
        <v>159</v>
      </c>
      <c r="B91" s="29" t="s">
        <v>107</v>
      </c>
      <c r="C91" s="29" t="s">
        <v>141</v>
      </c>
      <c r="D91" s="60"/>
      <c r="E91" s="30"/>
      <c r="F91" s="31">
        <f aca="true" t="shared" si="3" ref="F91:G94">F92</f>
        <v>4008</v>
      </c>
      <c r="G91" s="31">
        <f t="shared" si="3"/>
        <v>4008</v>
      </c>
      <c r="H91" s="31">
        <f t="shared" si="2"/>
        <v>100</v>
      </c>
    </row>
    <row r="92" spans="1:8" ht="25.5">
      <c r="A92" s="7" t="s">
        <v>243</v>
      </c>
      <c r="B92" s="29" t="s">
        <v>107</v>
      </c>
      <c r="C92" s="29" t="s">
        <v>141</v>
      </c>
      <c r="D92" s="19" t="s">
        <v>291</v>
      </c>
      <c r="E92" s="30"/>
      <c r="F92" s="31">
        <f t="shared" si="3"/>
        <v>4008</v>
      </c>
      <c r="G92" s="31">
        <f t="shared" si="3"/>
        <v>4008</v>
      </c>
      <c r="H92" s="31">
        <f t="shared" si="2"/>
        <v>100</v>
      </c>
    </row>
    <row r="93" spans="1:8" ht="38.25">
      <c r="A93" s="10" t="s">
        <v>160</v>
      </c>
      <c r="B93" s="29" t="s">
        <v>107</v>
      </c>
      <c r="C93" s="29" t="s">
        <v>141</v>
      </c>
      <c r="D93" s="19" t="s">
        <v>7</v>
      </c>
      <c r="E93" s="20"/>
      <c r="F93" s="22">
        <f t="shared" si="3"/>
        <v>4008</v>
      </c>
      <c r="G93" s="22">
        <f t="shared" si="3"/>
        <v>4008</v>
      </c>
      <c r="H93" s="22">
        <f t="shared" si="2"/>
        <v>100</v>
      </c>
    </row>
    <row r="94" spans="1:8" ht="25.5">
      <c r="A94" s="7" t="s">
        <v>44</v>
      </c>
      <c r="B94" s="29" t="s">
        <v>107</v>
      </c>
      <c r="C94" s="29" t="s">
        <v>141</v>
      </c>
      <c r="D94" s="19" t="s">
        <v>7</v>
      </c>
      <c r="E94" s="20">
        <v>200</v>
      </c>
      <c r="F94" s="22">
        <f t="shared" si="3"/>
        <v>4008</v>
      </c>
      <c r="G94" s="22">
        <f t="shared" si="3"/>
        <v>4008</v>
      </c>
      <c r="H94" s="22">
        <f t="shared" si="2"/>
        <v>100</v>
      </c>
    </row>
    <row r="95" spans="1:8" ht="38.25">
      <c r="A95" s="7" t="s">
        <v>45</v>
      </c>
      <c r="B95" s="29" t="s">
        <v>107</v>
      </c>
      <c r="C95" s="29" t="s">
        <v>141</v>
      </c>
      <c r="D95" s="19" t="s">
        <v>7</v>
      </c>
      <c r="E95" s="20">
        <v>240</v>
      </c>
      <c r="F95" s="22">
        <v>4008</v>
      </c>
      <c r="G95" s="22">
        <v>4008</v>
      </c>
      <c r="H95" s="22">
        <f t="shared" si="2"/>
        <v>100</v>
      </c>
    </row>
    <row r="96" spans="1:8" ht="12.75">
      <c r="A96" s="30" t="s">
        <v>245</v>
      </c>
      <c r="B96" s="29" t="s">
        <v>107</v>
      </c>
      <c r="C96" s="29" t="s">
        <v>115</v>
      </c>
      <c r="D96" s="9"/>
      <c r="E96" s="20"/>
      <c r="F96" s="31">
        <f aca="true" t="shared" si="4" ref="F96:G99">F97</f>
        <v>250</v>
      </c>
      <c r="G96" s="31">
        <f t="shared" si="4"/>
        <v>0</v>
      </c>
      <c r="H96" s="31">
        <f t="shared" si="2"/>
        <v>0</v>
      </c>
    </row>
    <row r="97" spans="1:8" ht="25.5">
      <c r="A97" s="7" t="s">
        <v>243</v>
      </c>
      <c r="B97" s="21" t="s">
        <v>107</v>
      </c>
      <c r="C97" s="21" t="s">
        <v>115</v>
      </c>
      <c r="D97" s="19" t="s">
        <v>291</v>
      </c>
      <c r="E97" s="20"/>
      <c r="F97" s="22">
        <f t="shared" si="4"/>
        <v>250</v>
      </c>
      <c r="G97" s="22">
        <f t="shared" si="4"/>
        <v>0</v>
      </c>
      <c r="H97" s="22">
        <f t="shared" si="2"/>
        <v>0</v>
      </c>
    </row>
    <row r="98" spans="1:8" ht="25.5">
      <c r="A98" s="32" t="s">
        <v>116</v>
      </c>
      <c r="B98" s="21" t="s">
        <v>107</v>
      </c>
      <c r="C98" s="21" t="s">
        <v>115</v>
      </c>
      <c r="D98" s="9" t="s">
        <v>292</v>
      </c>
      <c r="E98" s="20"/>
      <c r="F98" s="22">
        <f t="shared" si="4"/>
        <v>250</v>
      </c>
      <c r="G98" s="22">
        <f t="shared" si="4"/>
        <v>0</v>
      </c>
      <c r="H98" s="22">
        <f t="shared" si="2"/>
        <v>0</v>
      </c>
    </row>
    <row r="99" spans="1:8" ht="12.75">
      <c r="A99" s="32" t="s">
        <v>53</v>
      </c>
      <c r="B99" s="21" t="s">
        <v>107</v>
      </c>
      <c r="C99" s="21" t="s">
        <v>115</v>
      </c>
      <c r="D99" s="9" t="s">
        <v>292</v>
      </c>
      <c r="E99" s="20">
        <v>800</v>
      </c>
      <c r="F99" s="22">
        <f t="shared" si="4"/>
        <v>250</v>
      </c>
      <c r="G99" s="22">
        <f t="shared" si="4"/>
        <v>0</v>
      </c>
      <c r="H99" s="22">
        <f t="shared" si="2"/>
        <v>0</v>
      </c>
    </row>
    <row r="100" spans="1:8" ht="12.75">
      <c r="A100" s="20" t="s">
        <v>48</v>
      </c>
      <c r="B100" s="21" t="s">
        <v>107</v>
      </c>
      <c r="C100" s="21" t="s">
        <v>115</v>
      </c>
      <c r="D100" s="9" t="s">
        <v>292</v>
      </c>
      <c r="E100" s="20">
        <v>870</v>
      </c>
      <c r="F100" s="22">
        <v>250</v>
      </c>
      <c r="G100" s="22">
        <v>0</v>
      </c>
      <c r="H100" s="22">
        <f t="shared" si="2"/>
        <v>0</v>
      </c>
    </row>
    <row r="101" spans="1:8" ht="12.75">
      <c r="A101" s="30" t="s">
        <v>246</v>
      </c>
      <c r="B101" s="29" t="s">
        <v>107</v>
      </c>
      <c r="C101" s="29" t="s">
        <v>119</v>
      </c>
      <c r="D101" s="19"/>
      <c r="E101" s="20"/>
      <c r="F101" s="31">
        <f>F102+F147</f>
        <v>87412.8</v>
      </c>
      <c r="G101" s="31">
        <f>G102+G147</f>
        <v>72694.29999999999</v>
      </c>
      <c r="H101" s="31">
        <f t="shared" si="2"/>
        <v>83.16207694982884</v>
      </c>
    </row>
    <row r="102" spans="1:8" ht="25.5">
      <c r="A102" s="7" t="s">
        <v>147</v>
      </c>
      <c r="B102" s="21" t="s">
        <v>107</v>
      </c>
      <c r="C102" s="21" t="s">
        <v>119</v>
      </c>
      <c r="D102" s="19" t="s">
        <v>312</v>
      </c>
      <c r="E102" s="20"/>
      <c r="F102" s="22">
        <f>F103+F121+F131</f>
        <v>81431</v>
      </c>
      <c r="G102" s="22">
        <f>G103+G121+G131</f>
        <v>67577.9</v>
      </c>
      <c r="H102" s="22">
        <f t="shared" si="2"/>
        <v>82.9879284302047</v>
      </c>
    </row>
    <row r="103" spans="1:8" ht="38.25">
      <c r="A103" s="7" t="s">
        <v>288</v>
      </c>
      <c r="B103" s="21" t="s">
        <v>107</v>
      </c>
      <c r="C103" s="21" t="s">
        <v>119</v>
      </c>
      <c r="D103" s="19" t="s">
        <v>154</v>
      </c>
      <c r="E103" s="20"/>
      <c r="F103" s="22">
        <f>F104+F118+F111</f>
        <v>55358.1</v>
      </c>
      <c r="G103" s="22">
        <f>G104+G118+G111</f>
        <v>47959.6</v>
      </c>
      <c r="H103" s="22">
        <f t="shared" si="2"/>
        <v>86.63519882365904</v>
      </c>
    </row>
    <row r="104" spans="1:8" ht="25.5">
      <c r="A104" s="7" t="s">
        <v>289</v>
      </c>
      <c r="B104" s="21" t="s">
        <v>107</v>
      </c>
      <c r="C104" s="21" t="s">
        <v>119</v>
      </c>
      <c r="D104" s="19" t="s">
        <v>155</v>
      </c>
      <c r="E104" s="20"/>
      <c r="F104" s="22">
        <f>F105+F107+F109</f>
        <v>15279</v>
      </c>
      <c r="G104" s="22">
        <f>G105+G107+G109</f>
        <v>14810.5</v>
      </c>
      <c r="H104" s="22">
        <f t="shared" si="2"/>
        <v>96.93369984946659</v>
      </c>
    </row>
    <row r="105" spans="1:8" ht="76.5">
      <c r="A105" s="7" t="s">
        <v>42</v>
      </c>
      <c r="B105" s="21" t="s">
        <v>107</v>
      </c>
      <c r="C105" s="21" t="s">
        <v>119</v>
      </c>
      <c r="D105" s="19" t="s">
        <v>155</v>
      </c>
      <c r="E105" s="20">
        <v>100</v>
      </c>
      <c r="F105" s="22">
        <f>F106</f>
        <v>14428.7</v>
      </c>
      <c r="G105" s="22">
        <f>G106</f>
        <v>14125.4</v>
      </c>
      <c r="H105" s="22">
        <f t="shared" si="2"/>
        <v>97.89793952331117</v>
      </c>
    </row>
    <row r="106" spans="1:8" ht="25.5">
      <c r="A106" s="7" t="s">
        <v>43</v>
      </c>
      <c r="B106" s="21" t="s">
        <v>107</v>
      </c>
      <c r="C106" s="21" t="s">
        <v>119</v>
      </c>
      <c r="D106" s="19" t="s">
        <v>155</v>
      </c>
      <c r="E106" s="20">
        <v>120</v>
      </c>
      <c r="F106" s="22">
        <v>14428.7</v>
      </c>
      <c r="G106" s="22">
        <v>14125.4</v>
      </c>
      <c r="H106" s="22">
        <f t="shared" si="2"/>
        <v>97.89793952331117</v>
      </c>
    </row>
    <row r="107" spans="1:8" ht="25.5">
      <c r="A107" s="7" t="s">
        <v>44</v>
      </c>
      <c r="B107" s="21" t="s">
        <v>107</v>
      </c>
      <c r="C107" s="21" t="s">
        <v>119</v>
      </c>
      <c r="D107" s="19" t="s">
        <v>155</v>
      </c>
      <c r="E107" s="20">
        <v>200</v>
      </c>
      <c r="F107" s="22">
        <f>F108</f>
        <v>826.8</v>
      </c>
      <c r="G107" s="22">
        <f>G108</f>
        <v>675.6</v>
      </c>
      <c r="H107" s="22">
        <f t="shared" si="2"/>
        <v>81.71262699564588</v>
      </c>
    </row>
    <row r="108" spans="1:8" ht="38.25">
      <c r="A108" s="7" t="s">
        <v>45</v>
      </c>
      <c r="B108" s="21" t="s">
        <v>107</v>
      </c>
      <c r="C108" s="21" t="s">
        <v>119</v>
      </c>
      <c r="D108" s="19" t="s">
        <v>155</v>
      </c>
      <c r="E108" s="20">
        <v>240</v>
      </c>
      <c r="F108" s="22">
        <v>826.8</v>
      </c>
      <c r="G108" s="22">
        <v>675.6</v>
      </c>
      <c r="H108" s="22">
        <f t="shared" si="2"/>
        <v>81.71262699564588</v>
      </c>
    </row>
    <row r="109" spans="1:8" ht="12.75">
      <c r="A109" s="7" t="s">
        <v>53</v>
      </c>
      <c r="B109" s="21" t="s">
        <v>107</v>
      </c>
      <c r="C109" s="21" t="s">
        <v>119</v>
      </c>
      <c r="D109" s="19" t="s">
        <v>155</v>
      </c>
      <c r="E109" s="20">
        <v>800</v>
      </c>
      <c r="F109" s="22">
        <f>F110</f>
        <v>23.5</v>
      </c>
      <c r="G109" s="22">
        <f>G110</f>
        <v>9.5</v>
      </c>
      <c r="H109" s="22">
        <f t="shared" si="2"/>
        <v>40.42553191489361</v>
      </c>
    </row>
    <row r="110" spans="1:8" ht="12.75">
      <c r="A110" s="7" t="s">
        <v>282</v>
      </c>
      <c r="B110" s="21" t="s">
        <v>107</v>
      </c>
      <c r="C110" s="21" t="s">
        <v>119</v>
      </c>
      <c r="D110" s="19" t="s">
        <v>155</v>
      </c>
      <c r="E110" s="20">
        <v>850</v>
      </c>
      <c r="F110" s="22">
        <v>23.5</v>
      </c>
      <c r="G110" s="22">
        <v>9.5</v>
      </c>
      <c r="H110" s="22">
        <f t="shared" si="2"/>
        <v>40.42553191489361</v>
      </c>
    </row>
    <row r="111" spans="1:8" ht="38.25">
      <c r="A111" s="7" t="s">
        <v>382</v>
      </c>
      <c r="B111" s="21" t="s">
        <v>107</v>
      </c>
      <c r="C111" s="21" t="s">
        <v>119</v>
      </c>
      <c r="D111" s="19" t="s">
        <v>383</v>
      </c>
      <c r="E111" s="20"/>
      <c r="F111" s="22">
        <f>F112+F114+F116</f>
        <v>36415.1</v>
      </c>
      <c r="G111" s="22">
        <f>G112+G114+G116</f>
        <v>29544.1</v>
      </c>
      <c r="H111" s="22">
        <f t="shared" si="2"/>
        <v>81.13145371013673</v>
      </c>
    </row>
    <row r="112" spans="1:8" ht="76.5">
      <c r="A112" s="33" t="s">
        <v>50</v>
      </c>
      <c r="B112" s="21" t="s">
        <v>107</v>
      </c>
      <c r="C112" s="21" t="s">
        <v>119</v>
      </c>
      <c r="D112" s="19" t="s">
        <v>383</v>
      </c>
      <c r="E112" s="20">
        <v>100</v>
      </c>
      <c r="F112" s="22">
        <f>F113</f>
        <v>18402.9</v>
      </c>
      <c r="G112" s="22">
        <f>G113</f>
        <v>17596.2</v>
      </c>
      <c r="H112" s="22">
        <f t="shared" si="2"/>
        <v>95.61645175488646</v>
      </c>
    </row>
    <row r="113" spans="1:8" ht="25.5">
      <c r="A113" s="33" t="s">
        <v>51</v>
      </c>
      <c r="B113" s="21" t="s">
        <v>107</v>
      </c>
      <c r="C113" s="21" t="s">
        <v>119</v>
      </c>
      <c r="D113" s="19" t="s">
        <v>383</v>
      </c>
      <c r="E113" s="20">
        <v>110</v>
      </c>
      <c r="F113" s="22">
        <v>18402.9</v>
      </c>
      <c r="G113" s="22">
        <v>17596.2</v>
      </c>
      <c r="H113" s="22">
        <f t="shared" si="2"/>
        <v>95.61645175488646</v>
      </c>
    </row>
    <row r="114" spans="1:8" ht="25.5">
      <c r="A114" s="7" t="s">
        <v>44</v>
      </c>
      <c r="B114" s="21" t="s">
        <v>107</v>
      </c>
      <c r="C114" s="21" t="s">
        <v>119</v>
      </c>
      <c r="D114" s="19" t="s">
        <v>383</v>
      </c>
      <c r="E114" s="20">
        <v>200</v>
      </c>
      <c r="F114" s="22">
        <f>F115</f>
        <v>17943.8</v>
      </c>
      <c r="G114" s="22">
        <f>G115</f>
        <v>11937.4</v>
      </c>
      <c r="H114" s="22">
        <f t="shared" si="2"/>
        <v>66.52659971689386</v>
      </c>
    </row>
    <row r="115" spans="1:8" ht="38.25">
      <c r="A115" s="7" t="s">
        <v>45</v>
      </c>
      <c r="B115" s="21" t="s">
        <v>107</v>
      </c>
      <c r="C115" s="21" t="s">
        <v>119</v>
      </c>
      <c r="D115" s="19" t="s">
        <v>383</v>
      </c>
      <c r="E115" s="20">
        <v>240</v>
      </c>
      <c r="F115" s="22">
        <v>17943.8</v>
      </c>
      <c r="G115" s="22">
        <v>11937.4</v>
      </c>
      <c r="H115" s="22">
        <f t="shared" si="2"/>
        <v>66.52659971689386</v>
      </c>
    </row>
    <row r="116" spans="1:8" ht="12.75">
      <c r="A116" s="7" t="s">
        <v>53</v>
      </c>
      <c r="B116" s="21" t="s">
        <v>107</v>
      </c>
      <c r="C116" s="21" t="s">
        <v>119</v>
      </c>
      <c r="D116" s="19" t="s">
        <v>383</v>
      </c>
      <c r="E116" s="20">
        <v>800</v>
      </c>
      <c r="F116" s="22">
        <f>F117</f>
        <v>68.4</v>
      </c>
      <c r="G116" s="22">
        <f>G117</f>
        <v>10.5</v>
      </c>
      <c r="H116" s="22">
        <f t="shared" si="2"/>
        <v>15.350877192982454</v>
      </c>
    </row>
    <row r="117" spans="1:8" ht="12.75">
      <c r="A117" s="7" t="s">
        <v>282</v>
      </c>
      <c r="B117" s="21" t="s">
        <v>107</v>
      </c>
      <c r="C117" s="21" t="s">
        <v>119</v>
      </c>
      <c r="D117" s="19" t="s">
        <v>383</v>
      </c>
      <c r="E117" s="20">
        <v>850</v>
      </c>
      <c r="F117" s="22">
        <v>68.4</v>
      </c>
      <c r="G117" s="22">
        <v>10.5</v>
      </c>
      <c r="H117" s="22">
        <f t="shared" si="2"/>
        <v>15.350877192982454</v>
      </c>
    </row>
    <row r="118" spans="1:8" ht="51">
      <c r="A118" s="7" t="s">
        <v>293</v>
      </c>
      <c r="B118" s="21" t="s">
        <v>107</v>
      </c>
      <c r="C118" s="21" t="s">
        <v>119</v>
      </c>
      <c r="D118" s="19" t="s">
        <v>198</v>
      </c>
      <c r="E118" s="20"/>
      <c r="F118" s="24">
        <f>F119</f>
        <v>3664</v>
      </c>
      <c r="G118" s="24">
        <f>G119</f>
        <v>3605</v>
      </c>
      <c r="H118" s="24">
        <f t="shared" si="2"/>
        <v>98.38973799126637</v>
      </c>
    </row>
    <row r="119" spans="1:8" ht="25.5">
      <c r="A119" s="7" t="s">
        <v>44</v>
      </c>
      <c r="B119" s="21" t="s">
        <v>107</v>
      </c>
      <c r="C119" s="21" t="s">
        <v>119</v>
      </c>
      <c r="D119" s="19" t="s">
        <v>198</v>
      </c>
      <c r="E119" s="20">
        <v>200</v>
      </c>
      <c r="F119" s="22">
        <f>F120</f>
        <v>3664</v>
      </c>
      <c r="G119" s="22">
        <f>G120</f>
        <v>3605</v>
      </c>
      <c r="H119" s="22">
        <f t="shared" si="2"/>
        <v>98.38973799126637</v>
      </c>
    </row>
    <row r="120" spans="1:8" ht="38.25">
      <c r="A120" s="7" t="s">
        <v>45</v>
      </c>
      <c r="B120" s="21" t="s">
        <v>107</v>
      </c>
      <c r="C120" s="21" t="s">
        <v>119</v>
      </c>
      <c r="D120" s="19" t="s">
        <v>198</v>
      </c>
      <c r="E120" s="20">
        <v>240</v>
      </c>
      <c r="F120" s="24">
        <v>3664</v>
      </c>
      <c r="G120" s="24">
        <v>3605</v>
      </c>
      <c r="H120" s="24">
        <f t="shared" si="2"/>
        <v>98.38973799126637</v>
      </c>
    </row>
    <row r="121" spans="1:8" ht="38.25">
      <c r="A121" s="7" t="s">
        <v>336</v>
      </c>
      <c r="B121" s="21" t="s">
        <v>107</v>
      </c>
      <c r="C121" s="21" t="s">
        <v>119</v>
      </c>
      <c r="D121" s="19" t="s">
        <v>262</v>
      </c>
      <c r="E121" s="20"/>
      <c r="F121" s="22">
        <f>F122+F128+F125</f>
        <v>2544.3</v>
      </c>
      <c r="G121" s="22">
        <f>G122+G128+G125</f>
        <v>1218.8</v>
      </c>
      <c r="H121" s="22">
        <f t="shared" si="2"/>
        <v>47.90315607436229</v>
      </c>
    </row>
    <row r="122" spans="1:8" ht="38.25">
      <c r="A122" s="7" t="s">
        <v>98</v>
      </c>
      <c r="B122" s="21" t="s">
        <v>107</v>
      </c>
      <c r="C122" s="21" t="s">
        <v>119</v>
      </c>
      <c r="D122" s="19" t="s">
        <v>337</v>
      </c>
      <c r="E122" s="20"/>
      <c r="F122" s="22">
        <f>F123</f>
        <v>481.7</v>
      </c>
      <c r="G122" s="22">
        <f>G123</f>
        <v>321.5</v>
      </c>
      <c r="H122" s="22">
        <f t="shared" si="2"/>
        <v>66.74278596636911</v>
      </c>
    </row>
    <row r="123" spans="1:8" ht="12.75">
      <c r="A123" s="7" t="s">
        <v>53</v>
      </c>
      <c r="B123" s="21" t="s">
        <v>107</v>
      </c>
      <c r="C123" s="21" t="s">
        <v>119</v>
      </c>
      <c r="D123" s="19" t="s">
        <v>337</v>
      </c>
      <c r="E123" s="20">
        <v>800</v>
      </c>
      <c r="F123" s="22">
        <f>F124</f>
        <v>481.7</v>
      </c>
      <c r="G123" s="22">
        <f>G124</f>
        <v>321.5</v>
      </c>
      <c r="H123" s="22">
        <f t="shared" si="2"/>
        <v>66.74278596636911</v>
      </c>
    </row>
    <row r="124" spans="1:8" ht="12.75">
      <c r="A124" s="7" t="s">
        <v>282</v>
      </c>
      <c r="B124" s="21" t="s">
        <v>107</v>
      </c>
      <c r="C124" s="21" t="s">
        <v>119</v>
      </c>
      <c r="D124" s="19" t="s">
        <v>337</v>
      </c>
      <c r="E124" s="20">
        <v>850</v>
      </c>
      <c r="F124" s="22">
        <v>481.7</v>
      </c>
      <c r="G124" s="22">
        <v>321.5</v>
      </c>
      <c r="H124" s="22">
        <f t="shared" si="2"/>
        <v>66.74278596636911</v>
      </c>
    </row>
    <row r="125" spans="1:8" ht="51">
      <c r="A125" s="32" t="s">
        <v>99</v>
      </c>
      <c r="B125" s="21" t="s">
        <v>107</v>
      </c>
      <c r="C125" s="21" t="s">
        <v>119</v>
      </c>
      <c r="D125" s="19" t="s">
        <v>338</v>
      </c>
      <c r="E125" s="20"/>
      <c r="F125" s="22">
        <f>F126</f>
        <v>1496.7</v>
      </c>
      <c r="G125" s="22">
        <f>G126</f>
        <v>757.9</v>
      </c>
      <c r="H125" s="22">
        <f t="shared" si="2"/>
        <v>50.63807042159417</v>
      </c>
    </row>
    <row r="126" spans="1:8" ht="25.5">
      <c r="A126" s="7" t="s">
        <v>44</v>
      </c>
      <c r="B126" s="21" t="s">
        <v>107</v>
      </c>
      <c r="C126" s="21" t="s">
        <v>119</v>
      </c>
      <c r="D126" s="19" t="s">
        <v>338</v>
      </c>
      <c r="E126" s="20">
        <v>200</v>
      </c>
      <c r="F126" s="22">
        <f>F127</f>
        <v>1496.7</v>
      </c>
      <c r="G126" s="22">
        <f>G127</f>
        <v>757.9</v>
      </c>
      <c r="H126" s="22">
        <f t="shared" si="2"/>
        <v>50.63807042159417</v>
      </c>
    </row>
    <row r="127" spans="1:8" ht="38.25">
      <c r="A127" s="7" t="s">
        <v>45</v>
      </c>
      <c r="B127" s="21" t="s">
        <v>107</v>
      </c>
      <c r="C127" s="21" t="s">
        <v>119</v>
      </c>
      <c r="D127" s="19" t="s">
        <v>338</v>
      </c>
      <c r="E127" s="20">
        <v>240</v>
      </c>
      <c r="F127" s="22">
        <v>1496.7</v>
      </c>
      <c r="G127" s="22">
        <v>757.9</v>
      </c>
      <c r="H127" s="22">
        <f t="shared" si="2"/>
        <v>50.63807042159417</v>
      </c>
    </row>
    <row r="128" spans="1:8" ht="38.25">
      <c r="A128" s="34" t="s">
        <v>340</v>
      </c>
      <c r="B128" s="21" t="s">
        <v>107</v>
      </c>
      <c r="C128" s="21" t="s">
        <v>119</v>
      </c>
      <c r="D128" s="19" t="s">
        <v>339</v>
      </c>
      <c r="E128" s="20"/>
      <c r="F128" s="22">
        <f>F129</f>
        <v>565.9</v>
      </c>
      <c r="G128" s="22">
        <f>G129</f>
        <v>139.4</v>
      </c>
      <c r="H128" s="22">
        <f t="shared" si="2"/>
        <v>24.633327443011137</v>
      </c>
    </row>
    <row r="129" spans="1:8" ht="25.5">
      <c r="A129" s="7" t="s">
        <v>44</v>
      </c>
      <c r="B129" s="21" t="s">
        <v>107</v>
      </c>
      <c r="C129" s="21" t="s">
        <v>119</v>
      </c>
      <c r="D129" s="19" t="s">
        <v>339</v>
      </c>
      <c r="E129" s="20">
        <v>200</v>
      </c>
      <c r="F129" s="22">
        <f>F130</f>
        <v>565.9</v>
      </c>
      <c r="G129" s="22">
        <f>G130</f>
        <v>139.4</v>
      </c>
      <c r="H129" s="22">
        <f t="shared" si="2"/>
        <v>24.633327443011137</v>
      </c>
    </row>
    <row r="130" spans="1:8" ht="38.25">
      <c r="A130" s="7" t="s">
        <v>45</v>
      </c>
      <c r="B130" s="21" t="s">
        <v>107</v>
      </c>
      <c r="C130" s="21" t="s">
        <v>119</v>
      </c>
      <c r="D130" s="19" t="s">
        <v>339</v>
      </c>
      <c r="E130" s="20">
        <v>240</v>
      </c>
      <c r="F130" s="22">
        <v>565.9</v>
      </c>
      <c r="G130" s="22">
        <v>139.4</v>
      </c>
      <c r="H130" s="22">
        <f t="shared" si="2"/>
        <v>24.633327443011137</v>
      </c>
    </row>
    <row r="131" spans="1:8" ht="102">
      <c r="A131" s="7" t="s">
        <v>294</v>
      </c>
      <c r="B131" s="21" t="s">
        <v>107</v>
      </c>
      <c r="C131" s="21" t="s">
        <v>119</v>
      </c>
      <c r="D131" s="19" t="s">
        <v>157</v>
      </c>
      <c r="E131" s="20"/>
      <c r="F131" s="24">
        <f>F132+F138+F141+F144+F135</f>
        <v>23528.600000000002</v>
      </c>
      <c r="G131" s="24">
        <f>G132+G138+G141+G144+G135</f>
        <v>18399.5</v>
      </c>
      <c r="H131" s="24">
        <f t="shared" si="2"/>
        <v>78.20057291976572</v>
      </c>
    </row>
    <row r="132" spans="1:8" ht="76.5">
      <c r="A132" s="7" t="s">
        <v>271</v>
      </c>
      <c r="B132" s="21" t="s">
        <v>107</v>
      </c>
      <c r="C132" s="21" t="s">
        <v>119</v>
      </c>
      <c r="D132" s="19" t="s">
        <v>158</v>
      </c>
      <c r="E132" s="20"/>
      <c r="F132" s="22">
        <f>F133</f>
        <v>7433</v>
      </c>
      <c r="G132" s="22">
        <f>G133</f>
        <v>7433</v>
      </c>
      <c r="H132" s="22">
        <f t="shared" si="2"/>
        <v>100</v>
      </c>
    </row>
    <row r="133" spans="1:8" ht="38.25">
      <c r="A133" s="7" t="s">
        <v>272</v>
      </c>
      <c r="B133" s="21" t="s">
        <v>107</v>
      </c>
      <c r="C133" s="21" t="s">
        <v>119</v>
      </c>
      <c r="D133" s="19" t="s">
        <v>158</v>
      </c>
      <c r="E133" s="20">
        <v>600</v>
      </c>
      <c r="F133" s="22">
        <f>F134</f>
        <v>7433</v>
      </c>
      <c r="G133" s="22">
        <f>G134</f>
        <v>7433</v>
      </c>
      <c r="H133" s="22">
        <f t="shared" si="2"/>
        <v>100</v>
      </c>
    </row>
    <row r="134" spans="1:8" ht="12.75">
      <c r="A134" s="20" t="s">
        <v>49</v>
      </c>
      <c r="B134" s="21" t="s">
        <v>107</v>
      </c>
      <c r="C134" s="21" t="s">
        <v>119</v>
      </c>
      <c r="D134" s="19" t="s">
        <v>158</v>
      </c>
      <c r="E134" s="20">
        <v>620</v>
      </c>
      <c r="F134" s="22">
        <v>7433</v>
      </c>
      <c r="G134" s="22">
        <v>7433</v>
      </c>
      <c r="H134" s="22">
        <f t="shared" si="2"/>
        <v>100</v>
      </c>
    </row>
    <row r="135" spans="1:8" ht="38.25">
      <c r="A135" s="7" t="s">
        <v>377</v>
      </c>
      <c r="B135" s="21" t="s">
        <v>107</v>
      </c>
      <c r="C135" s="21" t="s">
        <v>119</v>
      </c>
      <c r="D135" s="19" t="s">
        <v>378</v>
      </c>
      <c r="E135" s="20"/>
      <c r="F135" s="22">
        <f>F136</f>
        <v>1389.2</v>
      </c>
      <c r="G135" s="22">
        <f>G136</f>
        <v>889.6</v>
      </c>
      <c r="H135" s="22">
        <f t="shared" si="2"/>
        <v>64.03685574431327</v>
      </c>
    </row>
    <row r="136" spans="1:8" ht="25.5">
      <c r="A136" s="7" t="s">
        <v>44</v>
      </c>
      <c r="B136" s="21" t="s">
        <v>107</v>
      </c>
      <c r="C136" s="21" t="s">
        <v>119</v>
      </c>
      <c r="D136" s="19" t="s">
        <v>378</v>
      </c>
      <c r="E136" s="20">
        <v>200</v>
      </c>
      <c r="F136" s="22">
        <f>F137</f>
        <v>1389.2</v>
      </c>
      <c r="G136" s="22">
        <f>G137</f>
        <v>889.6</v>
      </c>
      <c r="H136" s="22">
        <f t="shared" si="2"/>
        <v>64.03685574431327</v>
      </c>
    </row>
    <row r="137" spans="1:8" ht="38.25">
      <c r="A137" s="7" t="s">
        <v>45</v>
      </c>
      <c r="B137" s="21" t="s">
        <v>107</v>
      </c>
      <c r="C137" s="21" t="s">
        <v>119</v>
      </c>
      <c r="D137" s="19" t="s">
        <v>378</v>
      </c>
      <c r="E137" s="20">
        <v>240</v>
      </c>
      <c r="F137" s="22">
        <v>1389.2</v>
      </c>
      <c r="G137" s="22">
        <v>889.6</v>
      </c>
      <c r="H137" s="22">
        <f t="shared" si="2"/>
        <v>64.03685574431327</v>
      </c>
    </row>
    <row r="138" spans="1:8" ht="76.5">
      <c r="A138" s="7" t="s">
        <v>353</v>
      </c>
      <c r="B138" s="21" t="s">
        <v>107</v>
      </c>
      <c r="C138" s="21" t="s">
        <v>119</v>
      </c>
      <c r="D138" s="19" t="s">
        <v>354</v>
      </c>
      <c r="E138" s="20"/>
      <c r="F138" s="22">
        <f>F139</f>
        <v>11382.4</v>
      </c>
      <c r="G138" s="22">
        <f>G139</f>
        <v>9770</v>
      </c>
      <c r="H138" s="22">
        <f aca="true" t="shared" si="5" ref="H138:H201">G138/F138*100</f>
        <v>85.83427045262863</v>
      </c>
    </row>
    <row r="139" spans="1:8" ht="38.25">
      <c r="A139" s="7" t="s">
        <v>272</v>
      </c>
      <c r="B139" s="21" t="s">
        <v>107</v>
      </c>
      <c r="C139" s="21" t="s">
        <v>119</v>
      </c>
      <c r="D139" s="19" t="s">
        <v>354</v>
      </c>
      <c r="E139" s="20">
        <v>600</v>
      </c>
      <c r="F139" s="22">
        <f>F140</f>
        <v>11382.4</v>
      </c>
      <c r="G139" s="22">
        <f>G140</f>
        <v>9770</v>
      </c>
      <c r="H139" s="22">
        <f t="shared" si="5"/>
        <v>85.83427045262863</v>
      </c>
    </row>
    <row r="140" spans="1:8" ht="12.75">
      <c r="A140" s="20" t="s">
        <v>49</v>
      </c>
      <c r="B140" s="21" t="s">
        <v>107</v>
      </c>
      <c r="C140" s="21" t="s">
        <v>119</v>
      </c>
      <c r="D140" s="19" t="s">
        <v>354</v>
      </c>
      <c r="E140" s="20">
        <v>620</v>
      </c>
      <c r="F140" s="22">
        <v>11382.4</v>
      </c>
      <c r="G140" s="22">
        <v>9770</v>
      </c>
      <c r="H140" s="22">
        <f t="shared" si="5"/>
        <v>85.83427045262863</v>
      </c>
    </row>
    <row r="141" spans="1:8" ht="76.5">
      <c r="A141" s="7" t="s">
        <v>366</v>
      </c>
      <c r="B141" s="21" t="s">
        <v>107</v>
      </c>
      <c r="C141" s="21" t="s">
        <v>119</v>
      </c>
      <c r="D141" s="19" t="s">
        <v>372</v>
      </c>
      <c r="E141" s="20"/>
      <c r="F141" s="22">
        <f>F142</f>
        <v>3010</v>
      </c>
      <c r="G141" s="22">
        <f>G142</f>
        <v>0</v>
      </c>
      <c r="H141" s="22">
        <f t="shared" si="5"/>
        <v>0</v>
      </c>
    </row>
    <row r="142" spans="1:8" ht="25.5">
      <c r="A142" s="7" t="s">
        <v>44</v>
      </c>
      <c r="B142" s="21" t="s">
        <v>107</v>
      </c>
      <c r="C142" s="21" t="s">
        <v>119</v>
      </c>
      <c r="D142" s="19" t="s">
        <v>372</v>
      </c>
      <c r="E142" s="20">
        <v>200</v>
      </c>
      <c r="F142" s="22">
        <f>F143</f>
        <v>3010</v>
      </c>
      <c r="G142" s="22">
        <f>G143</f>
        <v>0</v>
      </c>
      <c r="H142" s="22">
        <f t="shared" si="5"/>
        <v>0</v>
      </c>
    </row>
    <row r="143" spans="1:8" ht="38.25">
      <c r="A143" s="7" t="s">
        <v>45</v>
      </c>
      <c r="B143" s="21" t="s">
        <v>107</v>
      </c>
      <c r="C143" s="21" t="s">
        <v>119</v>
      </c>
      <c r="D143" s="19" t="s">
        <v>372</v>
      </c>
      <c r="E143" s="20">
        <v>240</v>
      </c>
      <c r="F143" s="22">
        <v>3010</v>
      </c>
      <c r="G143" s="22">
        <v>0</v>
      </c>
      <c r="H143" s="22">
        <f t="shared" si="5"/>
        <v>0</v>
      </c>
    </row>
    <row r="144" spans="1:8" ht="63.75">
      <c r="A144" s="7" t="s">
        <v>367</v>
      </c>
      <c r="B144" s="21" t="s">
        <v>107</v>
      </c>
      <c r="C144" s="21" t="s">
        <v>119</v>
      </c>
      <c r="D144" s="19" t="s">
        <v>373</v>
      </c>
      <c r="E144" s="20"/>
      <c r="F144" s="22">
        <f>F145</f>
        <v>314</v>
      </c>
      <c r="G144" s="22">
        <f>G145</f>
        <v>306.9</v>
      </c>
      <c r="H144" s="22">
        <f t="shared" si="5"/>
        <v>97.73885350318471</v>
      </c>
    </row>
    <row r="145" spans="1:8" ht="25.5">
      <c r="A145" s="7" t="s">
        <v>44</v>
      </c>
      <c r="B145" s="21" t="s">
        <v>107</v>
      </c>
      <c r="C145" s="21" t="s">
        <v>119</v>
      </c>
      <c r="D145" s="19" t="s">
        <v>373</v>
      </c>
      <c r="E145" s="20">
        <v>200</v>
      </c>
      <c r="F145" s="22">
        <f>F146</f>
        <v>314</v>
      </c>
      <c r="G145" s="22">
        <f>G146</f>
        <v>306.9</v>
      </c>
      <c r="H145" s="22">
        <f t="shared" si="5"/>
        <v>97.73885350318471</v>
      </c>
    </row>
    <row r="146" spans="1:8" ht="38.25">
      <c r="A146" s="7" t="s">
        <v>45</v>
      </c>
      <c r="B146" s="21" t="s">
        <v>107</v>
      </c>
      <c r="C146" s="21" t="s">
        <v>119</v>
      </c>
      <c r="D146" s="19" t="s">
        <v>373</v>
      </c>
      <c r="E146" s="20">
        <v>240</v>
      </c>
      <c r="F146" s="22">
        <v>314</v>
      </c>
      <c r="G146" s="22">
        <v>306.9</v>
      </c>
      <c r="H146" s="22">
        <f t="shared" si="5"/>
        <v>97.73885350318471</v>
      </c>
    </row>
    <row r="147" spans="1:8" ht="25.5">
      <c r="A147" s="7" t="s">
        <v>243</v>
      </c>
      <c r="B147" s="21" t="s">
        <v>107</v>
      </c>
      <c r="C147" s="21" t="s">
        <v>119</v>
      </c>
      <c r="D147" s="27" t="s">
        <v>291</v>
      </c>
      <c r="E147" s="20"/>
      <c r="F147" s="22">
        <f>F148</f>
        <v>5981.8</v>
      </c>
      <c r="G147" s="22">
        <f>G148</f>
        <v>5116.400000000001</v>
      </c>
      <c r="H147" s="22">
        <f t="shared" si="5"/>
        <v>85.53278277441574</v>
      </c>
    </row>
    <row r="148" spans="1:8" ht="102">
      <c r="A148" s="7" t="s">
        <v>352</v>
      </c>
      <c r="B148" s="21" t="s">
        <v>107</v>
      </c>
      <c r="C148" s="21" t="s">
        <v>119</v>
      </c>
      <c r="D148" s="27" t="s">
        <v>374</v>
      </c>
      <c r="E148" s="20"/>
      <c r="F148" s="22">
        <f>F149+F151</f>
        <v>5981.8</v>
      </c>
      <c r="G148" s="22">
        <f>G149+G151</f>
        <v>5116.400000000001</v>
      </c>
      <c r="H148" s="22">
        <f t="shared" si="5"/>
        <v>85.53278277441574</v>
      </c>
    </row>
    <row r="149" spans="1:8" ht="76.5">
      <c r="A149" s="7" t="s">
        <v>42</v>
      </c>
      <c r="B149" s="21" t="s">
        <v>107</v>
      </c>
      <c r="C149" s="21" t="s">
        <v>119</v>
      </c>
      <c r="D149" s="27" t="s">
        <v>374</v>
      </c>
      <c r="E149" s="20">
        <v>100</v>
      </c>
      <c r="F149" s="22">
        <f>F150</f>
        <v>4690.3</v>
      </c>
      <c r="G149" s="22">
        <f>G150</f>
        <v>4611.1</v>
      </c>
      <c r="H149" s="22">
        <f t="shared" si="5"/>
        <v>98.3114086518986</v>
      </c>
    </row>
    <row r="150" spans="1:8" ht="25.5">
      <c r="A150" s="7" t="s">
        <v>43</v>
      </c>
      <c r="B150" s="21" t="s">
        <v>107</v>
      </c>
      <c r="C150" s="21" t="s">
        <v>119</v>
      </c>
      <c r="D150" s="27" t="s">
        <v>374</v>
      </c>
      <c r="E150" s="20">
        <v>120</v>
      </c>
      <c r="F150" s="22">
        <v>4690.3</v>
      </c>
      <c r="G150" s="22">
        <v>4611.1</v>
      </c>
      <c r="H150" s="22">
        <f t="shared" si="5"/>
        <v>98.3114086518986</v>
      </c>
    </row>
    <row r="151" spans="1:8" ht="25.5">
      <c r="A151" s="7" t="s">
        <v>44</v>
      </c>
      <c r="B151" s="21" t="s">
        <v>107</v>
      </c>
      <c r="C151" s="21" t="s">
        <v>119</v>
      </c>
      <c r="D151" s="27" t="s">
        <v>374</v>
      </c>
      <c r="E151" s="20">
        <v>200</v>
      </c>
      <c r="F151" s="22">
        <f>F152</f>
        <v>1291.5</v>
      </c>
      <c r="G151" s="22">
        <f>G152</f>
        <v>505.3</v>
      </c>
      <c r="H151" s="22">
        <f t="shared" si="5"/>
        <v>39.125048393341075</v>
      </c>
    </row>
    <row r="152" spans="1:8" ht="38.25">
      <c r="A152" s="7" t="s">
        <v>45</v>
      </c>
      <c r="B152" s="21" t="s">
        <v>107</v>
      </c>
      <c r="C152" s="21" t="s">
        <v>119</v>
      </c>
      <c r="D152" s="27" t="s">
        <v>374</v>
      </c>
      <c r="E152" s="20">
        <v>240</v>
      </c>
      <c r="F152" s="22">
        <v>1291.5</v>
      </c>
      <c r="G152" s="22">
        <v>505.3</v>
      </c>
      <c r="H152" s="22">
        <f t="shared" si="5"/>
        <v>39.125048393341075</v>
      </c>
    </row>
    <row r="153" spans="1:8" ht="12.75">
      <c r="A153" s="30" t="s">
        <v>241</v>
      </c>
      <c r="B153" s="29" t="s">
        <v>109</v>
      </c>
      <c r="C153" s="29"/>
      <c r="D153" s="19"/>
      <c r="E153" s="20"/>
      <c r="F153" s="31">
        <f aca="true" t="shared" si="6" ref="F153:G157">F154</f>
        <v>619</v>
      </c>
      <c r="G153" s="31">
        <f t="shared" si="6"/>
        <v>554</v>
      </c>
      <c r="H153" s="31">
        <f t="shared" si="5"/>
        <v>89.49919224555735</v>
      </c>
    </row>
    <row r="154" spans="1:8" ht="12.75">
      <c r="A154" s="30" t="s">
        <v>242</v>
      </c>
      <c r="B154" s="29" t="s">
        <v>109</v>
      </c>
      <c r="C154" s="29" t="s">
        <v>112</v>
      </c>
      <c r="D154" s="19"/>
      <c r="E154" s="20"/>
      <c r="F154" s="31">
        <f t="shared" si="6"/>
        <v>619</v>
      </c>
      <c r="G154" s="31">
        <f t="shared" si="6"/>
        <v>554</v>
      </c>
      <c r="H154" s="31">
        <f t="shared" si="5"/>
        <v>89.49919224555735</v>
      </c>
    </row>
    <row r="155" spans="1:8" ht="25.5">
      <c r="A155" s="7" t="s">
        <v>243</v>
      </c>
      <c r="B155" s="35" t="s">
        <v>109</v>
      </c>
      <c r="C155" s="35" t="s">
        <v>112</v>
      </c>
      <c r="D155" s="19" t="s">
        <v>291</v>
      </c>
      <c r="E155" s="20"/>
      <c r="F155" s="24">
        <f t="shared" si="6"/>
        <v>619</v>
      </c>
      <c r="G155" s="24">
        <f t="shared" si="6"/>
        <v>554</v>
      </c>
      <c r="H155" s="24">
        <f t="shared" si="5"/>
        <v>89.49919224555735</v>
      </c>
    </row>
    <row r="156" spans="1:8" ht="25.5">
      <c r="A156" s="7" t="s">
        <v>120</v>
      </c>
      <c r="B156" s="35" t="s">
        <v>109</v>
      </c>
      <c r="C156" s="35" t="s">
        <v>112</v>
      </c>
      <c r="D156" s="19" t="s">
        <v>8</v>
      </c>
      <c r="E156" s="20"/>
      <c r="F156" s="24">
        <f t="shared" si="6"/>
        <v>619</v>
      </c>
      <c r="G156" s="24">
        <f t="shared" si="6"/>
        <v>554</v>
      </c>
      <c r="H156" s="24">
        <f t="shared" si="5"/>
        <v>89.49919224555735</v>
      </c>
    </row>
    <row r="157" spans="1:8" ht="25.5">
      <c r="A157" s="7" t="s">
        <v>44</v>
      </c>
      <c r="B157" s="35" t="s">
        <v>109</v>
      </c>
      <c r="C157" s="35" t="s">
        <v>112</v>
      </c>
      <c r="D157" s="19" t="s">
        <v>8</v>
      </c>
      <c r="E157" s="20">
        <v>200</v>
      </c>
      <c r="F157" s="24">
        <f t="shared" si="6"/>
        <v>619</v>
      </c>
      <c r="G157" s="24">
        <f t="shared" si="6"/>
        <v>554</v>
      </c>
      <c r="H157" s="24">
        <f t="shared" si="5"/>
        <v>89.49919224555735</v>
      </c>
    </row>
    <row r="158" spans="1:8" ht="38.25">
      <c r="A158" s="7" t="s">
        <v>45</v>
      </c>
      <c r="B158" s="35" t="s">
        <v>109</v>
      </c>
      <c r="C158" s="35" t="s">
        <v>112</v>
      </c>
      <c r="D158" s="19" t="s">
        <v>8</v>
      </c>
      <c r="E158" s="20">
        <v>240</v>
      </c>
      <c r="F158" s="24">
        <v>619</v>
      </c>
      <c r="G158" s="24">
        <v>554</v>
      </c>
      <c r="H158" s="24">
        <f t="shared" si="5"/>
        <v>89.49919224555735</v>
      </c>
    </row>
    <row r="159" spans="1:8" ht="25.5">
      <c r="A159" s="57" t="s">
        <v>123</v>
      </c>
      <c r="B159" s="29" t="s">
        <v>124</v>
      </c>
      <c r="C159" s="18"/>
      <c r="D159" s="19"/>
      <c r="E159" s="20"/>
      <c r="F159" s="58">
        <f>F160+F189+F195</f>
        <v>26217.5</v>
      </c>
      <c r="G159" s="58">
        <f>G160+G189+G195</f>
        <v>25059.7</v>
      </c>
      <c r="H159" s="58">
        <f t="shared" si="5"/>
        <v>95.58386573853342</v>
      </c>
    </row>
    <row r="160" spans="1:8" ht="51">
      <c r="A160" s="61" t="s">
        <v>235</v>
      </c>
      <c r="B160" s="29" t="s">
        <v>124</v>
      </c>
      <c r="C160" s="29" t="s">
        <v>125</v>
      </c>
      <c r="D160" s="19"/>
      <c r="E160" s="20"/>
      <c r="F160" s="31">
        <f>F161+F185</f>
        <v>25125</v>
      </c>
      <c r="G160" s="31">
        <f>G161+G185</f>
        <v>24895.2</v>
      </c>
      <c r="H160" s="31">
        <f t="shared" si="5"/>
        <v>99.08537313432836</v>
      </c>
    </row>
    <row r="161" spans="1:8" ht="25.5">
      <c r="A161" s="7" t="s">
        <v>78</v>
      </c>
      <c r="B161" s="21" t="s">
        <v>124</v>
      </c>
      <c r="C161" s="21" t="s">
        <v>125</v>
      </c>
      <c r="D161" s="19" t="s">
        <v>296</v>
      </c>
      <c r="E161" s="20"/>
      <c r="F161" s="24">
        <f>F162+F177+F181</f>
        <v>24825</v>
      </c>
      <c r="G161" s="24">
        <f>G162+G177+G181</f>
        <v>24595.2</v>
      </c>
      <c r="H161" s="24">
        <f t="shared" si="5"/>
        <v>99.07432024169185</v>
      </c>
    </row>
    <row r="162" spans="1:8" ht="63.75">
      <c r="A162" s="7" t="s">
        <v>295</v>
      </c>
      <c r="B162" s="21" t="s">
        <v>124</v>
      </c>
      <c r="C162" s="21" t="s">
        <v>125</v>
      </c>
      <c r="D162" s="19" t="s">
        <v>297</v>
      </c>
      <c r="E162" s="20"/>
      <c r="F162" s="24">
        <f>F163+F166+F169+F172</f>
        <v>23644.5</v>
      </c>
      <c r="G162" s="24">
        <f>G163+G166+G169+G172</f>
        <v>23488.5</v>
      </c>
      <c r="H162" s="24">
        <f t="shared" si="5"/>
        <v>99.34022711412803</v>
      </c>
    </row>
    <row r="163" spans="1:8" ht="25.5">
      <c r="A163" s="32" t="s">
        <v>300</v>
      </c>
      <c r="B163" s="21" t="s">
        <v>124</v>
      </c>
      <c r="C163" s="21" t="s">
        <v>125</v>
      </c>
      <c r="D163" s="19" t="s">
        <v>299</v>
      </c>
      <c r="E163" s="20"/>
      <c r="F163" s="22">
        <f>F164</f>
        <v>14770</v>
      </c>
      <c r="G163" s="22">
        <f>G164</f>
        <v>14770</v>
      </c>
      <c r="H163" s="22">
        <f t="shared" si="5"/>
        <v>100</v>
      </c>
    </row>
    <row r="164" spans="1:8" ht="38.25">
      <c r="A164" s="7" t="s">
        <v>272</v>
      </c>
      <c r="B164" s="21" t="s">
        <v>124</v>
      </c>
      <c r="C164" s="21" t="s">
        <v>125</v>
      </c>
      <c r="D164" s="19" t="s">
        <v>299</v>
      </c>
      <c r="E164" s="20">
        <v>600</v>
      </c>
      <c r="F164" s="22">
        <f>F165</f>
        <v>14770</v>
      </c>
      <c r="G164" s="22">
        <f>G165</f>
        <v>14770</v>
      </c>
      <c r="H164" s="22">
        <f t="shared" si="5"/>
        <v>100</v>
      </c>
    </row>
    <row r="165" spans="1:8" ht="12.75">
      <c r="A165" s="32" t="s">
        <v>226</v>
      </c>
      <c r="B165" s="21" t="s">
        <v>124</v>
      </c>
      <c r="C165" s="21" t="s">
        <v>125</v>
      </c>
      <c r="D165" s="19" t="s">
        <v>299</v>
      </c>
      <c r="E165" s="20">
        <v>610</v>
      </c>
      <c r="F165" s="22">
        <v>14770</v>
      </c>
      <c r="G165" s="22">
        <v>14770</v>
      </c>
      <c r="H165" s="22">
        <f t="shared" si="5"/>
        <v>100</v>
      </c>
    </row>
    <row r="166" spans="1:8" ht="25.5">
      <c r="A166" s="32" t="s">
        <v>301</v>
      </c>
      <c r="B166" s="21" t="s">
        <v>124</v>
      </c>
      <c r="C166" s="21" t="s">
        <v>125</v>
      </c>
      <c r="D166" s="19" t="s">
        <v>302</v>
      </c>
      <c r="E166" s="20"/>
      <c r="F166" s="22">
        <f>F167</f>
        <v>8330</v>
      </c>
      <c r="G166" s="22">
        <f>G167</f>
        <v>8330</v>
      </c>
      <c r="H166" s="22">
        <f t="shared" si="5"/>
        <v>100</v>
      </c>
    </row>
    <row r="167" spans="1:8" ht="38.25">
      <c r="A167" s="7" t="s">
        <v>272</v>
      </c>
      <c r="B167" s="21" t="s">
        <v>124</v>
      </c>
      <c r="C167" s="21" t="s">
        <v>125</v>
      </c>
      <c r="D167" s="19" t="s">
        <v>302</v>
      </c>
      <c r="E167" s="20">
        <v>600</v>
      </c>
      <c r="F167" s="22">
        <f>F168</f>
        <v>8330</v>
      </c>
      <c r="G167" s="22">
        <f>G168</f>
        <v>8330</v>
      </c>
      <c r="H167" s="22">
        <f t="shared" si="5"/>
        <v>100</v>
      </c>
    </row>
    <row r="168" spans="1:8" ht="12.75">
      <c r="A168" s="32" t="s">
        <v>226</v>
      </c>
      <c r="B168" s="21" t="s">
        <v>124</v>
      </c>
      <c r="C168" s="21" t="s">
        <v>125</v>
      </c>
      <c r="D168" s="19" t="s">
        <v>302</v>
      </c>
      <c r="E168" s="20">
        <v>610</v>
      </c>
      <c r="F168" s="22">
        <v>8330</v>
      </c>
      <c r="G168" s="22">
        <v>8330</v>
      </c>
      <c r="H168" s="22">
        <f t="shared" si="5"/>
        <v>100</v>
      </c>
    </row>
    <row r="169" spans="1:8" ht="25.5">
      <c r="A169" s="32" t="s">
        <v>298</v>
      </c>
      <c r="B169" s="21" t="s">
        <v>124</v>
      </c>
      <c r="C169" s="21" t="s">
        <v>125</v>
      </c>
      <c r="D169" s="19" t="s">
        <v>192</v>
      </c>
      <c r="E169" s="20"/>
      <c r="F169" s="22">
        <f>F170</f>
        <v>100</v>
      </c>
      <c r="G169" s="22">
        <f>G170</f>
        <v>0</v>
      </c>
      <c r="H169" s="22">
        <f t="shared" si="5"/>
        <v>0</v>
      </c>
    </row>
    <row r="170" spans="1:8" ht="25.5">
      <c r="A170" s="7" t="s">
        <v>44</v>
      </c>
      <c r="B170" s="21" t="s">
        <v>124</v>
      </c>
      <c r="C170" s="21" t="s">
        <v>125</v>
      </c>
      <c r="D170" s="19" t="s">
        <v>192</v>
      </c>
      <c r="E170" s="20">
        <v>200</v>
      </c>
      <c r="F170" s="22">
        <f>F171</f>
        <v>100</v>
      </c>
      <c r="G170" s="22">
        <f>G171</f>
        <v>0</v>
      </c>
      <c r="H170" s="22">
        <f t="shared" si="5"/>
        <v>0</v>
      </c>
    </row>
    <row r="171" spans="1:8" ht="38.25">
      <c r="A171" s="7" t="s">
        <v>45</v>
      </c>
      <c r="B171" s="21" t="s">
        <v>124</v>
      </c>
      <c r="C171" s="21" t="s">
        <v>125</v>
      </c>
      <c r="D171" s="19" t="s">
        <v>192</v>
      </c>
      <c r="E171" s="20">
        <v>240</v>
      </c>
      <c r="F171" s="22">
        <v>100</v>
      </c>
      <c r="G171" s="22">
        <v>0</v>
      </c>
      <c r="H171" s="22">
        <f t="shared" si="5"/>
        <v>0</v>
      </c>
    </row>
    <row r="172" spans="1:8" ht="25.5">
      <c r="A172" s="32" t="s">
        <v>303</v>
      </c>
      <c r="B172" s="21" t="s">
        <v>124</v>
      </c>
      <c r="C172" s="21" t="s">
        <v>125</v>
      </c>
      <c r="D172" s="19" t="s">
        <v>199</v>
      </c>
      <c r="E172" s="20"/>
      <c r="F172" s="22">
        <f>F173+F175</f>
        <v>444.5</v>
      </c>
      <c r="G172" s="22">
        <f>G173+G175</f>
        <v>388.5</v>
      </c>
      <c r="H172" s="22">
        <f t="shared" si="5"/>
        <v>87.4015748031496</v>
      </c>
    </row>
    <row r="173" spans="1:8" ht="25.5">
      <c r="A173" s="7" t="s">
        <v>44</v>
      </c>
      <c r="B173" s="21" t="s">
        <v>124</v>
      </c>
      <c r="C173" s="21" t="s">
        <v>125</v>
      </c>
      <c r="D173" s="19" t="s">
        <v>199</v>
      </c>
      <c r="E173" s="20">
        <v>200</v>
      </c>
      <c r="F173" s="22">
        <f>F174</f>
        <v>217.5</v>
      </c>
      <c r="G173" s="22">
        <f>G174</f>
        <v>161.5</v>
      </c>
      <c r="H173" s="22">
        <f t="shared" si="5"/>
        <v>74.25287356321839</v>
      </c>
    </row>
    <row r="174" spans="1:8" ht="38.25">
      <c r="A174" s="7" t="s">
        <v>45</v>
      </c>
      <c r="B174" s="21" t="s">
        <v>124</v>
      </c>
      <c r="C174" s="21" t="s">
        <v>125</v>
      </c>
      <c r="D174" s="19" t="s">
        <v>199</v>
      </c>
      <c r="E174" s="20">
        <v>240</v>
      </c>
      <c r="F174" s="22">
        <v>217.5</v>
      </c>
      <c r="G174" s="22">
        <v>161.5</v>
      </c>
      <c r="H174" s="22">
        <f t="shared" si="5"/>
        <v>74.25287356321839</v>
      </c>
    </row>
    <row r="175" spans="1:8" ht="38.25">
      <c r="A175" s="7" t="s">
        <v>272</v>
      </c>
      <c r="B175" s="21" t="s">
        <v>124</v>
      </c>
      <c r="C175" s="21" t="s">
        <v>125</v>
      </c>
      <c r="D175" s="19" t="s">
        <v>199</v>
      </c>
      <c r="E175" s="20">
        <v>600</v>
      </c>
      <c r="F175" s="22">
        <f>F176</f>
        <v>227</v>
      </c>
      <c r="G175" s="22">
        <f>G176</f>
        <v>227</v>
      </c>
      <c r="H175" s="22">
        <f t="shared" si="5"/>
        <v>100</v>
      </c>
    </row>
    <row r="176" spans="1:8" ht="12.75">
      <c r="A176" s="32" t="s">
        <v>226</v>
      </c>
      <c r="B176" s="21" t="s">
        <v>124</v>
      </c>
      <c r="C176" s="21" t="s">
        <v>125</v>
      </c>
      <c r="D176" s="19" t="s">
        <v>199</v>
      </c>
      <c r="E176" s="20">
        <v>610</v>
      </c>
      <c r="F176" s="22">
        <v>227</v>
      </c>
      <c r="G176" s="22">
        <v>227</v>
      </c>
      <c r="H176" s="22">
        <f t="shared" si="5"/>
        <v>100</v>
      </c>
    </row>
    <row r="177" spans="1:8" ht="63.75">
      <c r="A177" s="7" t="s">
        <v>304</v>
      </c>
      <c r="B177" s="21" t="s">
        <v>124</v>
      </c>
      <c r="C177" s="21" t="s">
        <v>125</v>
      </c>
      <c r="D177" s="19" t="s">
        <v>305</v>
      </c>
      <c r="E177" s="20"/>
      <c r="F177" s="24">
        <f aca="true" t="shared" si="7" ref="F177:G179">F178</f>
        <v>900.5</v>
      </c>
      <c r="G177" s="24">
        <f t="shared" si="7"/>
        <v>830.9</v>
      </c>
      <c r="H177" s="24">
        <f t="shared" si="5"/>
        <v>92.27096057745696</v>
      </c>
    </row>
    <row r="178" spans="1:8" ht="51">
      <c r="A178" s="32" t="s">
        <v>306</v>
      </c>
      <c r="B178" s="21" t="s">
        <v>124</v>
      </c>
      <c r="C178" s="21" t="s">
        <v>125</v>
      </c>
      <c r="D178" s="19" t="s">
        <v>200</v>
      </c>
      <c r="E178" s="20"/>
      <c r="F178" s="22">
        <f t="shared" si="7"/>
        <v>900.5</v>
      </c>
      <c r="G178" s="22">
        <f t="shared" si="7"/>
        <v>830.9</v>
      </c>
      <c r="H178" s="22">
        <f t="shared" si="5"/>
        <v>92.27096057745696</v>
      </c>
    </row>
    <row r="179" spans="1:8" ht="25.5">
      <c r="A179" s="7" t="s">
        <v>44</v>
      </c>
      <c r="B179" s="21" t="s">
        <v>124</v>
      </c>
      <c r="C179" s="21" t="s">
        <v>125</v>
      </c>
      <c r="D179" s="19" t="s">
        <v>200</v>
      </c>
      <c r="E179" s="20">
        <v>200</v>
      </c>
      <c r="F179" s="22">
        <f t="shared" si="7"/>
        <v>900.5</v>
      </c>
      <c r="G179" s="22">
        <f t="shared" si="7"/>
        <v>830.9</v>
      </c>
      <c r="H179" s="22">
        <f t="shared" si="5"/>
        <v>92.27096057745696</v>
      </c>
    </row>
    <row r="180" spans="1:8" ht="38.25">
      <c r="A180" s="7" t="s">
        <v>45</v>
      </c>
      <c r="B180" s="21" t="s">
        <v>124</v>
      </c>
      <c r="C180" s="21" t="s">
        <v>125</v>
      </c>
      <c r="D180" s="19" t="s">
        <v>200</v>
      </c>
      <c r="E180" s="20">
        <v>240</v>
      </c>
      <c r="F180" s="22">
        <v>900.5</v>
      </c>
      <c r="G180" s="22">
        <v>830.9</v>
      </c>
      <c r="H180" s="22">
        <f t="shared" si="5"/>
        <v>92.27096057745696</v>
      </c>
    </row>
    <row r="181" spans="1:8" ht="51">
      <c r="A181" s="7" t="s">
        <v>161</v>
      </c>
      <c r="B181" s="21" t="s">
        <v>124</v>
      </c>
      <c r="C181" s="21" t="s">
        <v>125</v>
      </c>
      <c r="D181" s="19" t="s">
        <v>310</v>
      </c>
      <c r="E181" s="20"/>
      <c r="F181" s="24">
        <f aca="true" t="shared" si="8" ref="F181:G183">F182</f>
        <v>280</v>
      </c>
      <c r="G181" s="24">
        <f t="shared" si="8"/>
        <v>275.8</v>
      </c>
      <c r="H181" s="24">
        <f t="shared" si="5"/>
        <v>98.5</v>
      </c>
    </row>
    <row r="182" spans="1:8" ht="25.5">
      <c r="A182" s="32" t="s">
        <v>311</v>
      </c>
      <c r="B182" s="21" t="s">
        <v>124</v>
      </c>
      <c r="C182" s="21" t="s">
        <v>125</v>
      </c>
      <c r="D182" s="19" t="s">
        <v>193</v>
      </c>
      <c r="E182" s="20"/>
      <c r="F182" s="22">
        <f t="shared" si="8"/>
        <v>280</v>
      </c>
      <c r="G182" s="22">
        <f t="shared" si="8"/>
        <v>275.8</v>
      </c>
      <c r="H182" s="22">
        <f t="shared" si="5"/>
        <v>98.5</v>
      </c>
    </row>
    <row r="183" spans="1:8" ht="25.5">
      <c r="A183" s="7" t="s">
        <v>44</v>
      </c>
      <c r="B183" s="21" t="s">
        <v>124</v>
      </c>
      <c r="C183" s="21" t="s">
        <v>125</v>
      </c>
      <c r="D183" s="19" t="s">
        <v>193</v>
      </c>
      <c r="E183" s="20">
        <v>200</v>
      </c>
      <c r="F183" s="22">
        <f t="shared" si="8"/>
        <v>280</v>
      </c>
      <c r="G183" s="22">
        <f t="shared" si="8"/>
        <v>275.8</v>
      </c>
      <c r="H183" s="22">
        <f t="shared" si="5"/>
        <v>98.5</v>
      </c>
    </row>
    <row r="184" spans="1:8" ht="38.25">
      <c r="A184" s="7" t="s">
        <v>45</v>
      </c>
      <c r="B184" s="21" t="s">
        <v>124</v>
      </c>
      <c r="C184" s="21" t="s">
        <v>125</v>
      </c>
      <c r="D184" s="19" t="s">
        <v>193</v>
      </c>
      <c r="E184" s="20">
        <v>240</v>
      </c>
      <c r="F184" s="22">
        <v>280</v>
      </c>
      <c r="G184" s="22">
        <v>275.8</v>
      </c>
      <c r="H184" s="22">
        <f t="shared" si="5"/>
        <v>98.5</v>
      </c>
    </row>
    <row r="185" spans="1:8" ht="25.5">
      <c r="A185" s="7" t="s">
        <v>243</v>
      </c>
      <c r="B185" s="21" t="s">
        <v>124</v>
      </c>
      <c r="C185" s="21" t="s">
        <v>125</v>
      </c>
      <c r="D185" s="19" t="s">
        <v>291</v>
      </c>
      <c r="E185" s="20"/>
      <c r="F185" s="22">
        <f aca="true" t="shared" si="9" ref="F185:G187">F186</f>
        <v>300</v>
      </c>
      <c r="G185" s="22">
        <f t="shared" si="9"/>
        <v>300</v>
      </c>
      <c r="H185" s="22">
        <f t="shared" si="5"/>
        <v>100</v>
      </c>
    </row>
    <row r="186" spans="1:8" ht="51">
      <c r="A186" s="10" t="s">
        <v>357</v>
      </c>
      <c r="B186" s="21" t="s">
        <v>124</v>
      </c>
      <c r="C186" s="21" t="s">
        <v>125</v>
      </c>
      <c r="D186" s="19" t="s">
        <v>375</v>
      </c>
      <c r="E186" s="20"/>
      <c r="F186" s="22">
        <f t="shared" si="9"/>
        <v>300</v>
      </c>
      <c r="G186" s="22">
        <f t="shared" si="9"/>
        <v>300</v>
      </c>
      <c r="H186" s="22">
        <f t="shared" si="5"/>
        <v>100</v>
      </c>
    </row>
    <row r="187" spans="1:8" ht="38.25">
      <c r="A187" s="7" t="s">
        <v>272</v>
      </c>
      <c r="B187" s="21" t="s">
        <v>124</v>
      </c>
      <c r="C187" s="21" t="s">
        <v>125</v>
      </c>
      <c r="D187" s="19" t="s">
        <v>375</v>
      </c>
      <c r="E187" s="20">
        <v>600</v>
      </c>
      <c r="F187" s="22">
        <f t="shared" si="9"/>
        <v>300</v>
      </c>
      <c r="G187" s="22">
        <f t="shared" si="9"/>
        <v>300</v>
      </c>
      <c r="H187" s="22">
        <f t="shared" si="5"/>
        <v>100</v>
      </c>
    </row>
    <row r="188" spans="1:8" ht="12.75">
      <c r="A188" s="32" t="s">
        <v>226</v>
      </c>
      <c r="B188" s="21" t="s">
        <v>124</v>
      </c>
      <c r="C188" s="21" t="s">
        <v>125</v>
      </c>
      <c r="D188" s="19" t="s">
        <v>375</v>
      </c>
      <c r="E188" s="20">
        <v>610</v>
      </c>
      <c r="F188" s="22">
        <v>300</v>
      </c>
      <c r="G188" s="22">
        <v>300</v>
      </c>
      <c r="H188" s="22">
        <f t="shared" si="5"/>
        <v>100</v>
      </c>
    </row>
    <row r="189" spans="1:8" s="28" customFormat="1" ht="12.75">
      <c r="A189" s="30" t="s">
        <v>236</v>
      </c>
      <c r="B189" s="29" t="s">
        <v>124</v>
      </c>
      <c r="C189" s="29" t="s">
        <v>219</v>
      </c>
      <c r="D189" s="62"/>
      <c r="E189" s="30"/>
      <c r="F189" s="31">
        <f aca="true" t="shared" si="10" ref="F189:G193">F190</f>
        <v>68.5</v>
      </c>
      <c r="G189" s="31">
        <f t="shared" si="10"/>
        <v>68.5</v>
      </c>
      <c r="H189" s="31">
        <f t="shared" si="5"/>
        <v>100</v>
      </c>
    </row>
    <row r="190" spans="1:8" ht="25.5">
      <c r="A190" s="7" t="s">
        <v>79</v>
      </c>
      <c r="B190" s="21" t="s">
        <v>124</v>
      </c>
      <c r="C190" s="21" t="s">
        <v>219</v>
      </c>
      <c r="D190" s="19" t="s">
        <v>296</v>
      </c>
      <c r="E190" s="20"/>
      <c r="F190" s="24">
        <f t="shared" si="10"/>
        <v>68.5</v>
      </c>
      <c r="G190" s="24">
        <f t="shared" si="10"/>
        <v>68.5</v>
      </c>
      <c r="H190" s="24">
        <f t="shared" si="5"/>
        <v>100</v>
      </c>
    </row>
    <row r="191" spans="1:8" ht="38.25">
      <c r="A191" s="7" t="s">
        <v>307</v>
      </c>
      <c r="B191" s="21" t="s">
        <v>124</v>
      </c>
      <c r="C191" s="21" t="s">
        <v>219</v>
      </c>
      <c r="D191" s="19" t="s">
        <v>308</v>
      </c>
      <c r="E191" s="20"/>
      <c r="F191" s="24">
        <f t="shared" si="10"/>
        <v>68.5</v>
      </c>
      <c r="G191" s="24">
        <f t="shared" si="10"/>
        <v>68.5</v>
      </c>
      <c r="H191" s="24">
        <f t="shared" si="5"/>
        <v>100</v>
      </c>
    </row>
    <row r="192" spans="1:8" ht="25.5">
      <c r="A192" s="32" t="s">
        <v>309</v>
      </c>
      <c r="B192" s="21" t="s">
        <v>124</v>
      </c>
      <c r="C192" s="21" t="s">
        <v>219</v>
      </c>
      <c r="D192" s="19" t="s">
        <v>201</v>
      </c>
      <c r="E192" s="20"/>
      <c r="F192" s="22">
        <f t="shared" si="10"/>
        <v>68.5</v>
      </c>
      <c r="G192" s="22">
        <f t="shared" si="10"/>
        <v>68.5</v>
      </c>
      <c r="H192" s="22">
        <f t="shared" si="5"/>
        <v>100</v>
      </c>
    </row>
    <row r="193" spans="1:8" ht="25.5">
      <c r="A193" s="7" t="s">
        <v>44</v>
      </c>
      <c r="B193" s="21" t="s">
        <v>124</v>
      </c>
      <c r="C193" s="21" t="s">
        <v>219</v>
      </c>
      <c r="D193" s="19" t="s">
        <v>201</v>
      </c>
      <c r="E193" s="20">
        <v>200</v>
      </c>
      <c r="F193" s="22">
        <f t="shared" si="10"/>
        <v>68.5</v>
      </c>
      <c r="G193" s="22">
        <f t="shared" si="10"/>
        <v>68.5</v>
      </c>
      <c r="H193" s="22">
        <f t="shared" si="5"/>
        <v>100</v>
      </c>
    </row>
    <row r="194" spans="1:8" ht="38.25">
      <c r="A194" s="7" t="s">
        <v>45</v>
      </c>
      <c r="B194" s="21" t="s">
        <v>124</v>
      </c>
      <c r="C194" s="21" t="s">
        <v>219</v>
      </c>
      <c r="D194" s="19" t="s">
        <v>201</v>
      </c>
      <c r="E194" s="20">
        <v>240</v>
      </c>
      <c r="F194" s="22">
        <v>68.5</v>
      </c>
      <c r="G194" s="22">
        <v>68.5</v>
      </c>
      <c r="H194" s="22">
        <f t="shared" si="5"/>
        <v>100</v>
      </c>
    </row>
    <row r="195" spans="1:8" ht="38.25">
      <c r="A195" s="61" t="s">
        <v>94</v>
      </c>
      <c r="B195" s="29" t="s">
        <v>124</v>
      </c>
      <c r="C195" s="29" t="s">
        <v>126</v>
      </c>
      <c r="D195" s="19"/>
      <c r="E195" s="20"/>
      <c r="F195" s="31">
        <f>F196</f>
        <v>1024</v>
      </c>
      <c r="G195" s="31">
        <f>G196</f>
        <v>96</v>
      </c>
      <c r="H195" s="31">
        <f t="shared" si="5"/>
        <v>9.375</v>
      </c>
    </row>
    <row r="196" spans="1:8" ht="25.5">
      <c r="A196" s="7" t="s">
        <v>78</v>
      </c>
      <c r="B196" s="21" t="s">
        <v>124</v>
      </c>
      <c r="C196" s="21" t="s">
        <v>126</v>
      </c>
      <c r="D196" s="19" t="s">
        <v>296</v>
      </c>
      <c r="E196" s="20"/>
      <c r="F196" s="24">
        <f>F197</f>
        <v>1024</v>
      </c>
      <c r="G196" s="24">
        <f>G197</f>
        <v>96</v>
      </c>
      <c r="H196" s="24">
        <f t="shared" si="5"/>
        <v>9.375</v>
      </c>
    </row>
    <row r="197" spans="1:8" ht="38.25">
      <c r="A197" s="7" t="s">
        <v>35</v>
      </c>
      <c r="B197" s="21" t="s">
        <v>124</v>
      </c>
      <c r="C197" s="21" t="s">
        <v>126</v>
      </c>
      <c r="D197" s="19" t="s">
        <v>36</v>
      </c>
      <c r="E197" s="20"/>
      <c r="F197" s="24">
        <f>F198+F201</f>
        <v>1024</v>
      </c>
      <c r="G197" s="24">
        <f>G198+G201</f>
        <v>96</v>
      </c>
      <c r="H197" s="24">
        <f t="shared" si="5"/>
        <v>9.375</v>
      </c>
    </row>
    <row r="198" spans="1:8" ht="51">
      <c r="A198" s="32" t="s">
        <v>313</v>
      </c>
      <c r="B198" s="21" t="s">
        <v>124</v>
      </c>
      <c r="C198" s="21" t="s">
        <v>126</v>
      </c>
      <c r="D198" s="19" t="s">
        <v>37</v>
      </c>
      <c r="E198" s="20"/>
      <c r="F198" s="22">
        <f>F199</f>
        <v>224</v>
      </c>
      <c r="G198" s="22">
        <f>G199</f>
        <v>0</v>
      </c>
      <c r="H198" s="22">
        <f t="shared" si="5"/>
        <v>0</v>
      </c>
    </row>
    <row r="199" spans="1:8" ht="25.5">
      <c r="A199" s="7" t="s">
        <v>44</v>
      </c>
      <c r="B199" s="21" t="s">
        <v>124</v>
      </c>
      <c r="C199" s="21" t="s">
        <v>126</v>
      </c>
      <c r="D199" s="19" t="s">
        <v>37</v>
      </c>
      <c r="E199" s="20">
        <v>200</v>
      </c>
      <c r="F199" s="22">
        <f>F200</f>
        <v>224</v>
      </c>
      <c r="G199" s="22">
        <f>G200</f>
        <v>0</v>
      </c>
      <c r="H199" s="22">
        <f t="shared" si="5"/>
        <v>0</v>
      </c>
    </row>
    <row r="200" spans="1:8" ht="38.25">
      <c r="A200" s="7" t="s">
        <v>45</v>
      </c>
      <c r="B200" s="21" t="s">
        <v>124</v>
      </c>
      <c r="C200" s="21" t="s">
        <v>126</v>
      </c>
      <c r="D200" s="19" t="s">
        <v>37</v>
      </c>
      <c r="E200" s="20">
        <v>240</v>
      </c>
      <c r="F200" s="22">
        <v>224</v>
      </c>
      <c r="G200" s="22">
        <v>0</v>
      </c>
      <c r="H200" s="22">
        <f t="shared" si="5"/>
        <v>0</v>
      </c>
    </row>
    <row r="201" spans="1:8" ht="25.5">
      <c r="A201" s="7" t="s">
        <v>409</v>
      </c>
      <c r="B201" s="21" t="s">
        <v>124</v>
      </c>
      <c r="C201" s="21" t="s">
        <v>126</v>
      </c>
      <c r="D201" s="19" t="s">
        <v>414</v>
      </c>
      <c r="E201" s="20"/>
      <c r="F201" s="22">
        <f>F202</f>
        <v>800</v>
      </c>
      <c r="G201" s="22">
        <f>G202</f>
        <v>96</v>
      </c>
      <c r="H201" s="22">
        <f t="shared" si="5"/>
        <v>12</v>
      </c>
    </row>
    <row r="202" spans="1:8" ht="25.5">
      <c r="A202" s="7" t="s">
        <v>44</v>
      </c>
      <c r="B202" s="21" t="s">
        <v>124</v>
      </c>
      <c r="C202" s="21" t="s">
        <v>126</v>
      </c>
      <c r="D202" s="19" t="s">
        <v>414</v>
      </c>
      <c r="E202" s="20">
        <v>200</v>
      </c>
      <c r="F202" s="22">
        <f>F203</f>
        <v>800</v>
      </c>
      <c r="G202" s="22">
        <f>G203</f>
        <v>96</v>
      </c>
      <c r="H202" s="22">
        <f aca="true" t="shared" si="11" ref="H202:H265">G202/F202*100</f>
        <v>12</v>
      </c>
    </row>
    <row r="203" spans="1:8" ht="38.25">
      <c r="A203" s="7" t="s">
        <v>45</v>
      </c>
      <c r="B203" s="21" t="s">
        <v>124</v>
      </c>
      <c r="C203" s="21" t="s">
        <v>126</v>
      </c>
      <c r="D203" s="19" t="s">
        <v>414</v>
      </c>
      <c r="E203" s="20">
        <v>240</v>
      </c>
      <c r="F203" s="22">
        <v>800</v>
      </c>
      <c r="G203" s="22">
        <v>96</v>
      </c>
      <c r="H203" s="22">
        <f t="shared" si="11"/>
        <v>12</v>
      </c>
    </row>
    <row r="204" spans="1:8" ht="12.75">
      <c r="A204" s="57" t="s">
        <v>127</v>
      </c>
      <c r="B204" s="29" t="s">
        <v>112</v>
      </c>
      <c r="C204" s="18"/>
      <c r="D204" s="19"/>
      <c r="E204" s="20"/>
      <c r="F204" s="58">
        <f>F211+F217+F252+F229+F205</f>
        <v>209750.40000000002</v>
      </c>
      <c r="G204" s="58">
        <f>G211+G217+G252+G229+G205</f>
        <v>190302.40000000002</v>
      </c>
      <c r="H204" s="58">
        <f t="shared" si="11"/>
        <v>90.72802721711139</v>
      </c>
    </row>
    <row r="205" spans="1:8" s="28" customFormat="1" ht="12.75">
      <c r="A205" s="57" t="s">
        <v>417</v>
      </c>
      <c r="B205" s="29" t="s">
        <v>112</v>
      </c>
      <c r="C205" s="29" t="s">
        <v>128</v>
      </c>
      <c r="D205" s="62"/>
      <c r="E205" s="30"/>
      <c r="F205" s="58">
        <f aca="true" t="shared" si="12" ref="F205:G209">F206</f>
        <v>400</v>
      </c>
      <c r="G205" s="58">
        <f t="shared" si="12"/>
        <v>0</v>
      </c>
      <c r="H205" s="58">
        <f t="shared" si="11"/>
        <v>0</v>
      </c>
    </row>
    <row r="206" spans="1:8" ht="38.25">
      <c r="A206" s="7" t="s">
        <v>81</v>
      </c>
      <c r="B206" s="21" t="s">
        <v>112</v>
      </c>
      <c r="C206" s="21" t="s">
        <v>128</v>
      </c>
      <c r="D206" s="19" t="s">
        <v>15</v>
      </c>
      <c r="E206" s="20"/>
      <c r="F206" s="24">
        <f t="shared" si="12"/>
        <v>400</v>
      </c>
      <c r="G206" s="24">
        <f t="shared" si="12"/>
        <v>0</v>
      </c>
      <c r="H206" s="24">
        <f t="shared" si="11"/>
        <v>0</v>
      </c>
    </row>
    <row r="207" spans="1:8" ht="38.25">
      <c r="A207" s="32" t="s">
        <v>415</v>
      </c>
      <c r="B207" s="21" t="s">
        <v>112</v>
      </c>
      <c r="C207" s="21" t="s">
        <v>128</v>
      </c>
      <c r="D207" s="19" t="s">
        <v>418</v>
      </c>
      <c r="E207" s="20"/>
      <c r="F207" s="24">
        <f t="shared" si="12"/>
        <v>400</v>
      </c>
      <c r="G207" s="24">
        <f t="shared" si="12"/>
        <v>0</v>
      </c>
      <c r="H207" s="24">
        <f t="shared" si="11"/>
        <v>0</v>
      </c>
    </row>
    <row r="208" spans="1:8" ht="25.5">
      <c r="A208" s="32" t="s">
        <v>416</v>
      </c>
      <c r="B208" s="21" t="s">
        <v>112</v>
      </c>
      <c r="C208" s="21" t="s">
        <v>128</v>
      </c>
      <c r="D208" s="19" t="s">
        <v>419</v>
      </c>
      <c r="E208" s="20"/>
      <c r="F208" s="24">
        <f t="shared" si="12"/>
        <v>400</v>
      </c>
      <c r="G208" s="24">
        <f t="shared" si="12"/>
        <v>0</v>
      </c>
      <c r="H208" s="24">
        <f t="shared" si="11"/>
        <v>0</v>
      </c>
    </row>
    <row r="209" spans="1:8" ht="25.5">
      <c r="A209" s="7" t="s">
        <v>44</v>
      </c>
      <c r="B209" s="21" t="s">
        <v>112</v>
      </c>
      <c r="C209" s="21" t="s">
        <v>128</v>
      </c>
      <c r="D209" s="19" t="s">
        <v>419</v>
      </c>
      <c r="E209" s="20">
        <v>200</v>
      </c>
      <c r="F209" s="24">
        <f t="shared" si="12"/>
        <v>400</v>
      </c>
      <c r="G209" s="24">
        <f t="shared" si="12"/>
        <v>0</v>
      </c>
      <c r="H209" s="24">
        <f t="shared" si="11"/>
        <v>0</v>
      </c>
    </row>
    <row r="210" spans="1:8" ht="38.25">
      <c r="A210" s="7" t="s">
        <v>45</v>
      </c>
      <c r="B210" s="21" t="s">
        <v>112</v>
      </c>
      <c r="C210" s="21" t="s">
        <v>128</v>
      </c>
      <c r="D210" s="19" t="s">
        <v>419</v>
      </c>
      <c r="E210" s="20">
        <v>240</v>
      </c>
      <c r="F210" s="24">
        <v>400</v>
      </c>
      <c r="G210" s="24">
        <v>0</v>
      </c>
      <c r="H210" s="24">
        <f t="shared" si="11"/>
        <v>0</v>
      </c>
    </row>
    <row r="211" spans="1:8" ht="12.75">
      <c r="A211" s="61" t="s">
        <v>129</v>
      </c>
      <c r="B211" s="29" t="s">
        <v>112</v>
      </c>
      <c r="C211" s="45" t="s">
        <v>130</v>
      </c>
      <c r="D211" s="19"/>
      <c r="E211" s="20"/>
      <c r="F211" s="31">
        <f aca="true" t="shared" si="13" ref="F211:G215">F212</f>
        <v>9081.2</v>
      </c>
      <c r="G211" s="31">
        <f t="shared" si="13"/>
        <v>9081.2</v>
      </c>
      <c r="H211" s="31">
        <f t="shared" si="11"/>
        <v>100</v>
      </c>
    </row>
    <row r="212" spans="1:8" ht="38.25">
      <c r="A212" s="7" t="s">
        <v>162</v>
      </c>
      <c r="B212" s="21" t="s">
        <v>112</v>
      </c>
      <c r="C212" s="21" t="s">
        <v>130</v>
      </c>
      <c r="D212" s="19" t="s">
        <v>163</v>
      </c>
      <c r="E212" s="20"/>
      <c r="F212" s="24">
        <f t="shared" si="13"/>
        <v>9081.2</v>
      </c>
      <c r="G212" s="24">
        <f t="shared" si="13"/>
        <v>9081.2</v>
      </c>
      <c r="H212" s="24">
        <f t="shared" si="11"/>
        <v>100</v>
      </c>
    </row>
    <row r="213" spans="1:8" ht="38.25">
      <c r="A213" s="7" t="s">
        <v>314</v>
      </c>
      <c r="B213" s="21" t="s">
        <v>112</v>
      </c>
      <c r="C213" s="21" t="s">
        <v>130</v>
      </c>
      <c r="D213" s="19" t="s">
        <v>165</v>
      </c>
      <c r="E213" s="20"/>
      <c r="F213" s="24">
        <f t="shared" si="13"/>
        <v>9081.2</v>
      </c>
      <c r="G213" s="24">
        <f t="shared" si="13"/>
        <v>9081.2</v>
      </c>
      <c r="H213" s="24">
        <f t="shared" si="11"/>
        <v>100</v>
      </c>
    </row>
    <row r="214" spans="1:8" ht="51">
      <c r="A214" s="32" t="s">
        <v>166</v>
      </c>
      <c r="B214" s="21" t="s">
        <v>112</v>
      </c>
      <c r="C214" s="21" t="s">
        <v>130</v>
      </c>
      <c r="D214" s="19" t="s">
        <v>202</v>
      </c>
      <c r="E214" s="20"/>
      <c r="F214" s="24">
        <f t="shared" si="13"/>
        <v>9081.2</v>
      </c>
      <c r="G214" s="24">
        <f t="shared" si="13"/>
        <v>9081.2</v>
      </c>
      <c r="H214" s="24">
        <f t="shared" si="11"/>
        <v>100</v>
      </c>
    </row>
    <row r="215" spans="1:8" ht="25.5">
      <c r="A215" s="7" t="s">
        <v>44</v>
      </c>
      <c r="B215" s="21" t="s">
        <v>112</v>
      </c>
      <c r="C215" s="21" t="s">
        <v>130</v>
      </c>
      <c r="D215" s="19" t="s">
        <v>202</v>
      </c>
      <c r="E215" s="20">
        <v>200</v>
      </c>
      <c r="F215" s="22">
        <f t="shared" si="13"/>
        <v>9081.2</v>
      </c>
      <c r="G215" s="22">
        <f t="shared" si="13"/>
        <v>9081.2</v>
      </c>
      <c r="H215" s="22">
        <f t="shared" si="11"/>
        <v>100</v>
      </c>
    </row>
    <row r="216" spans="1:8" ht="38.25">
      <c r="A216" s="7" t="s">
        <v>45</v>
      </c>
      <c r="B216" s="21" t="s">
        <v>112</v>
      </c>
      <c r="C216" s="21" t="s">
        <v>130</v>
      </c>
      <c r="D216" s="19" t="s">
        <v>202</v>
      </c>
      <c r="E216" s="20">
        <v>240</v>
      </c>
      <c r="F216" s="22">
        <v>9081.2</v>
      </c>
      <c r="G216" s="22">
        <v>9081.2</v>
      </c>
      <c r="H216" s="22">
        <f t="shared" si="11"/>
        <v>100</v>
      </c>
    </row>
    <row r="217" spans="1:8" ht="12.75">
      <c r="A217" s="30" t="s">
        <v>240</v>
      </c>
      <c r="B217" s="45" t="s">
        <v>112</v>
      </c>
      <c r="C217" s="29" t="s">
        <v>125</v>
      </c>
      <c r="D217" s="22"/>
      <c r="E217" s="36"/>
      <c r="F217" s="31">
        <f>F218</f>
        <v>189442.2</v>
      </c>
      <c r="G217" s="31">
        <f>G218</f>
        <v>172087.7</v>
      </c>
      <c r="H217" s="31">
        <f t="shared" si="11"/>
        <v>90.83915832903124</v>
      </c>
    </row>
    <row r="218" spans="1:8" ht="38.25">
      <c r="A218" s="7" t="s">
        <v>162</v>
      </c>
      <c r="B218" s="21" t="s">
        <v>112</v>
      </c>
      <c r="C218" s="21" t="s">
        <v>125</v>
      </c>
      <c r="D218" s="19" t="s">
        <v>163</v>
      </c>
      <c r="E218" s="20"/>
      <c r="F218" s="24">
        <f>F219</f>
        <v>189442.2</v>
      </c>
      <c r="G218" s="24">
        <f>G219</f>
        <v>172087.7</v>
      </c>
      <c r="H218" s="24">
        <f t="shared" si="11"/>
        <v>90.83915832903124</v>
      </c>
    </row>
    <row r="219" spans="1:8" ht="38.25">
      <c r="A219" s="7" t="s">
        <v>315</v>
      </c>
      <c r="B219" s="21" t="s">
        <v>112</v>
      </c>
      <c r="C219" s="21" t="s">
        <v>125</v>
      </c>
      <c r="D219" s="19" t="s">
        <v>164</v>
      </c>
      <c r="E219" s="20"/>
      <c r="F219" s="24">
        <f>F220+F223+F226</f>
        <v>189442.2</v>
      </c>
      <c r="G219" s="24">
        <f>G220+G223+G226</f>
        <v>172087.7</v>
      </c>
      <c r="H219" s="24">
        <f t="shared" si="11"/>
        <v>90.83915832903124</v>
      </c>
    </row>
    <row r="220" spans="1:8" ht="25.5">
      <c r="A220" s="7" t="s">
        <v>131</v>
      </c>
      <c r="B220" s="35" t="s">
        <v>112</v>
      </c>
      <c r="C220" s="21" t="s">
        <v>125</v>
      </c>
      <c r="D220" s="19" t="s">
        <v>203</v>
      </c>
      <c r="E220" s="20"/>
      <c r="F220" s="22">
        <f>F221</f>
        <v>111157.2</v>
      </c>
      <c r="G220" s="22">
        <f>G221</f>
        <v>97767.3</v>
      </c>
      <c r="H220" s="22">
        <f t="shared" si="11"/>
        <v>87.95408664485971</v>
      </c>
    </row>
    <row r="221" spans="1:8" ht="25.5">
      <c r="A221" s="7" t="s">
        <v>44</v>
      </c>
      <c r="B221" s="35" t="s">
        <v>112</v>
      </c>
      <c r="C221" s="21" t="s">
        <v>125</v>
      </c>
      <c r="D221" s="19" t="s">
        <v>203</v>
      </c>
      <c r="E221" s="20">
        <v>200</v>
      </c>
      <c r="F221" s="22">
        <f>F222</f>
        <v>111157.2</v>
      </c>
      <c r="G221" s="22">
        <f>G222</f>
        <v>97767.3</v>
      </c>
      <c r="H221" s="22">
        <f t="shared" si="11"/>
        <v>87.95408664485971</v>
      </c>
    </row>
    <row r="222" spans="1:8" ht="38.25">
      <c r="A222" s="7" t="s">
        <v>45</v>
      </c>
      <c r="B222" s="35" t="s">
        <v>112</v>
      </c>
      <c r="C222" s="21" t="s">
        <v>125</v>
      </c>
      <c r="D222" s="19" t="s">
        <v>203</v>
      </c>
      <c r="E222" s="20">
        <v>240</v>
      </c>
      <c r="F222" s="22">
        <v>111157.2</v>
      </c>
      <c r="G222" s="22">
        <v>97767.3</v>
      </c>
      <c r="H222" s="22">
        <f t="shared" si="11"/>
        <v>87.95408664485971</v>
      </c>
    </row>
    <row r="223" spans="1:8" ht="102">
      <c r="A223" s="7" t="s">
        <v>394</v>
      </c>
      <c r="B223" s="35" t="s">
        <v>112</v>
      </c>
      <c r="C223" s="21" t="s">
        <v>125</v>
      </c>
      <c r="D223" s="19" t="s">
        <v>395</v>
      </c>
      <c r="E223" s="20"/>
      <c r="F223" s="22">
        <f>F224</f>
        <v>70285</v>
      </c>
      <c r="G223" s="22">
        <f>G224</f>
        <v>67355.4</v>
      </c>
      <c r="H223" s="22">
        <f t="shared" si="11"/>
        <v>95.83182755922316</v>
      </c>
    </row>
    <row r="224" spans="1:8" ht="25.5">
      <c r="A224" s="7" t="s">
        <v>44</v>
      </c>
      <c r="B224" s="35" t="s">
        <v>112</v>
      </c>
      <c r="C224" s="21" t="s">
        <v>125</v>
      </c>
      <c r="D224" s="19" t="s">
        <v>395</v>
      </c>
      <c r="E224" s="20">
        <v>200</v>
      </c>
      <c r="F224" s="22">
        <f>F225</f>
        <v>70285</v>
      </c>
      <c r="G224" s="22">
        <f>G225</f>
        <v>67355.4</v>
      </c>
      <c r="H224" s="22">
        <f t="shared" si="11"/>
        <v>95.83182755922316</v>
      </c>
    </row>
    <row r="225" spans="1:8" ht="38.25">
      <c r="A225" s="7" t="s">
        <v>45</v>
      </c>
      <c r="B225" s="35" t="s">
        <v>112</v>
      </c>
      <c r="C225" s="21" t="s">
        <v>125</v>
      </c>
      <c r="D225" s="19" t="s">
        <v>395</v>
      </c>
      <c r="E225" s="20">
        <v>240</v>
      </c>
      <c r="F225" s="22">
        <v>70285</v>
      </c>
      <c r="G225" s="22">
        <v>67355.4</v>
      </c>
      <c r="H225" s="22">
        <f t="shared" si="11"/>
        <v>95.83182755922316</v>
      </c>
    </row>
    <row r="226" spans="1:8" ht="38.25">
      <c r="A226" s="7" t="s">
        <v>405</v>
      </c>
      <c r="B226" s="35" t="s">
        <v>112</v>
      </c>
      <c r="C226" s="21" t="s">
        <v>125</v>
      </c>
      <c r="D226" s="19" t="s">
        <v>406</v>
      </c>
      <c r="E226" s="20"/>
      <c r="F226" s="22">
        <f>F227</f>
        <v>8000</v>
      </c>
      <c r="G226" s="22">
        <f>G227</f>
        <v>6965</v>
      </c>
      <c r="H226" s="22">
        <f t="shared" si="11"/>
        <v>87.0625</v>
      </c>
    </row>
    <row r="227" spans="1:8" ht="25.5">
      <c r="A227" s="7" t="s">
        <v>44</v>
      </c>
      <c r="B227" s="35" t="s">
        <v>112</v>
      </c>
      <c r="C227" s="21" t="s">
        <v>125</v>
      </c>
      <c r="D227" s="19" t="s">
        <v>406</v>
      </c>
      <c r="E227" s="20">
        <v>200</v>
      </c>
      <c r="F227" s="22">
        <f>F228</f>
        <v>8000</v>
      </c>
      <c r="G227" s="22">
        <f>G228</f>
        <v>6965</v>
      </c>
      <c r="H227" s="22">
        <f t="shared" si="11"/>
        <v>87.0625</v>
      </c>
    </row>
    <row r="228" spans="1:8" ht="38.25">
      <c r="A228" s="7" t="s">
        <v>45</v>
      </c>
      <c r="B228" s="35" t="s">
        <v>112</v>
      </c>
      <c r="C228" s="21" t="s">
        <v>125</v>
      </c>
      <c r="D228" s="19" t="s">
        <v>406</v>
      </c>
      <c r="E228" s="20">
        <v>240</v>
      </c>
      <c r="F228" s="22">
        <v>8000</v>
      </c>
      <c r="G228" s="22">
        <v>6965</v>
      </c>
      <c r="H228" s="22">
        <f t="shared" si="11"/>
        <v>87.0625</v>
      </c>
    </row>
    <row r="229" spans="1:8" s="28" customFormat="1" ht="12.75">
      <c r="A229" s="61" t="s">
        <v>368</v>
      </c>
      <c r="B229" s="45" t="s">
        <v>112</v>
      </c>
      <c r="C229" s="29" t="s">
        <v>219</v>
      </c>
      <c r="D229" s="62"/>
      <c r="E229" s="30"/>
      <c r="F229" s="31">
        <f>F241+F230</f>
        <v>3492</v>
      </c>
      <c r="G229" s="31">
        <f>G241+G230</f>
        <v>2951.1</v>
      </c>
      <c r="H229" s="31">
        <f t="shared" si="11"/>
        <v>84.51030927835052</v>
      </c>
    </row>
    <row r="230" spans="1:8" s="28" customFormat="1" ht="38.25">
      <c r="A230" s="7" t="s">
        <v>276</v>
      </c>
      <c r="B230" s="35" t="s">
        <v>112</v>
      </c>
      <c r="C230" s="37">
        <v>10</v>
      </c>
      <c r="D230" s="19" t="s">
        <v>59</v>
      </c>
      <c r="E230" s="30"/>
      <c r="F230" s="24">
        <f>F231+F237</f>
        <v>925</v>
      </c>
      <c r="G230" s="24">
        <f>G231+G237</f>
        <v>925</v>
      </c>
      <c r="H230" s="24">
        <f t="shared" si="11"/>
        <v>100</v>
      </c>
    </row>
    <row r="231" spans="1:8" s="28" customFormat="1" ht="25.5">
      <c r="A231" s="7" t="s">
        <v>180</v>
      </c>
      <c r="B231" s="35" t="s">
        <v>112</v>
      </c>
      <c r="C231" s="37">
        <v>10</v>
      </c>
      <c r="D231" s="19" t="s">
        <v>181</v>
      </c>
      <c r="E231" s="30"/>
      <c r="F231" s="24">
        <f>F232</f>
        <v>475</v>
      </c>
      <c r="G231" s="24">
        <f>G232</f>
        <v>475</v>
      </c>
      <c r="H231" s="24">
        <f t="shared" si="11"/>
        <v>100</v>
      </c>
    </row>
    <row r="232" spans="1:8" s="28" customFormat="1" ht="63.75">
      <c r="A232" s="7" t="s">
        <v>397</v>
      </c>
      <c r="B232" s="35" t="s">
        <v>112</v>
      </c>
      <c r="C232" s="37">
        <v>10</v>
      </c>
      <c r="D232" s="19" t="s">
        <v>407</v>
      </c>
      <c r="E232" s="30"/>
      <c r="F232" s="24">
        <f>F233+F235</f>
        <v>475</v>
      </c>
      <c r="G232" s="24">
        <f>G233+G235</f>
        <v>475</v>
      </c>
      <c r="H232" s="24">
        <f t="shared" si="11"/>
        <v>100</v>
      </c>
    </row>
    <row r="233" spans="1:8" s="28" customFormat="1" ht="25.5">
      <c r="A233" s="7" t="s">
        <v>44</v>
      </c>
      <c r="B233" s="35" t="s">
        <v>112</v>
      </c>
      <c r="C233" s="37">
        <v>10</v>
      </c>
      <c r="D233" s="19" t="s">
        <v>407</v>
      </c>
      <c r="E233" s="20">
        <v>200</v>
      </c>
      <c r="F233" s="24">
        <f>F234</f>
        <v>437.5</v>
      </c>
      <c r="G233" s="24">
        <f>G234</f>
        <v>437.5</v>
      </c>
      <c r="H233" s="24">
        <f t="shared" si="11"/>
        <v>100</v>
      </c>
    </row>
    <row r="234" spans="1:8" s="28" customFormat="1" ht="38.25">
      <c r="A234" s="7" t="s">
        <v>45</v>
      </c>
      <c r="B234" s="35" t="s">
        <v>112</v>
      </c>
      <c r="C234" s="37">
        <v>10</v>
      </c>
      <c r="D234" s="19" t="s">
        <v>407</v>
      </c>
      <c r="E234" s="20">
        <v>240</v>
      </c>
      <c r="F234" s="24">
        <v>437.5</v>
      </c>
      <c r="G234" s="24">
        <v>437.5</v>
      </c>
      <c r="H234" s="24">
        <f t="shared" si="11"/>
        <v>100</v>
      </c>
    </row>
    <row r="235" spans="1:8" s="28" customFormat="1" ht="38.25">
      <c r="A235" s="7" t="s">
        <v>272</v>
      </c>
      <c r="B235" s="35" t="s">
        <v>112</v>
      </c>
      <c r="C235" s="37">
        <v>10</v>
      </c>
      <c r="D235" s="19" t="s">
        <v>407</v>
      </c>
      <c r="E235" s="20">
        <v>600</v>
      </c>
      <c r="F235" s="24">
        <f>F236</f>
        <v>37.5</v>
      </c>
      <c r="G235" s="24">
        <f>G236</f>
        <v>37.5</v>
      </c>
      <c r="H235" s="24">
        <f t="shared" si="11"/>
        <v>100</v>
      </c>
    </row>
    <row r="236" spans="1:8" s="28" customFormat="1" ht="12.75">
      <c r="A236" s="32" t="s">
        <v>226</v>
      </c>
      <c r="B236" s="35" t="s">
        <v>112</v>
      </c>
      <c r="C236" s="37">
        <v>10</v>
      </c>
      <c r="D236" s="19" t="s">
        <v>407</v>
      </c>
      <c r="E236" s="20">
        <v>610</v>
      </c>
      <c r="F236" s="24">
        <v>37.5</v>
      </c>
      <c r="G236" s="24">
        <v>37.5</v>
      </c>
      <c r="H236" s="24">
        <f t="shared" si="11"/>
        <v>100</v>
      </c>
    </row>
    <row r="237" spans="1:8" s="28" customFormat="1" ht="25.5">
      <c r="A237" s="7" t="s">
        <v>212</v>
      </c>
      <c r="B237" s="21" t="s">
        <v>112</v>
      </c>
      <c r="C237" s="21" t="s">
        <v>219</v>
      </c>
      <c r="D237" s="19" t="s">
        <v>60</v>
      </c>
      <c r="E237" s="20"/>
      <c r="F237" s="24">
        <f aca="true" t="shared" si="14" ref="F237:G239">F238</f>
        <v>450</v>
      </c>
      <c r="G237" s="24">
        <f t="shared" si="14"/>
        <v>450</v>
      </c>
      <c r="H237" s="24">
        <f t="shared" si="11"/>
        <v>100</v>
      </c>
    </row>
    <row r="238" spans="1:8" s="39" customFormat="1" ht="63.75">
      <c r="A238" s="7" t="s">
        <v>397</v>
      </c>
      <c r="B238" s="35" t="s">
        <v>112</v>
      </c>
      <c r="C238" s="37">
        <v>10</v>
      </c>
      <c r="D238" s="19" t="s">
        <v>398</v>
      </c>
      <c r="E238" s="30"/>
      <c r="F238" s="24">
        <f t="shared" si="14"/>
        <v>450</v>
      </c>
      <c r="G238" s="24">
        <f t="shared" si="14"/>
        <v>450</v>
      </c>
      <c r="H238" s="24">
        <f t="shared" si="11"/>
        <v>100</v>
      </c>
    </row>
    <row r="239" spans="1:8" s="39" customFormat="1" ht="25.5">
      <c r="A239" s="7" t="s">
        <v>44</v>
      </c>
      <c r="B239" s="35" t="s">
        <v>112</v>
      </c>
      <c r="C239" s="37">
        <v>10</v>
      </c>
      <c r="D239" s="19" t="s">
        <v>398</v>
      </c>
      <c r="E239" s="20">
        <v>200</v>
      </c>
      <c r="F239" s="24">
        <f t="shared" si="14"/>
        <v>450</v>
      </c>
      <c r="G239" s="24">
        <f t="shared" si="14"/>
        <v>450</v>
      </c>
      <c r="H239" s="24">
        <f t="shared" si="11"/>
        <v>100</v>
      </c>
    </row>
    <row r="240" spans="1:8" s="39" customFormat="1" ht="38.25">
      <c r="A240" s="7" t="s">
        <v>45</v>
      </c>
      <c r="B240" s="35" t="s">
        <v>112</v>
      </c>
      <c r="C240" s="37">
        <v>10</v>
      </c>
      <c r="D240" s="19" t="s">
        <v>398</v>
      </c>
      <c r="E240" s="20">
        <v>240</v>
      </c>
      <c r="F240" s="24">
        <v>450</v>
      </c>
      <c r="G240" s="24">
        <v>450</v>
      </c>
      <c r="H240" s="24">
        <f t="shared" si="11"/>
        <v>100</v>
      </c>
    </row>
    <row r="241" spans="1:8" ht="25.5">
      <c r="A241" s="7" t="s">
        <v>147</v>
      </c>
      <c r="B241" s="35" t="s">
        <v>112</v>
      </c>
      <c r="C241" s="21" t="s">
        <v>219</v>
      </c>
      <c r="D241" s="19" t="s">
        <v>312</v>
      </c>
      <c r="E241" s="20"/>
      <c r="F241" s="22">
        <f>F242</f>
        <v>2567</v>
      </c>
      <c r="G241" s="22">
        <f>G242</f>
        <v>2026.1</v>
      </c>
      <c r="H241" s="22">
        <f t="shared" si="11"/>
        <v>78.9287105570705</v>
      </c>
    </row>
    <row r="242" spans="1:8" ht="102">
      <c r="A242" s="7" t="s">
        <v>294</v>
      </c>
      <c r="B242" s="35" t="s">
        <v>112</v>
      </c>
      <c r="C242" s="21" t="s">
        <v>219</v>
      </c>
      <c r="D242" s="19" t="s">
        <v>157</v>
      </c>
      <c r="E242" s="20"/>
      <c r="F242" s="22">
        <f>F246+F249+F243</f>
        <v>2567</v>
      </c>
      <c r="G242" s="22">
        <f>G246+G249+G243</f>
        <v>2026.1</v>
      </c>
      <c r="H242" s="22">
        <f t="shared" si="11"/>
        <v>78.9287105570705</v>
      </c>
    </row>
    <row r="243" spans="1:8" ht="51">
      <c r="A243" s="1" t="s">
        <v>423</v>
      </c>
      <c r="B243" s="8" t="s">
        <v>112</v>
      </c>
      <c r="C243" s="5" t="s">
        <v>219</v>
      </c>
      <c r="D243" s="2" t="s">
        <v>424</v>
      </c>
      <c r="E243" s="3"/>
      <c r="F243" s="6">
        <f>F244</f>
        <v>1564</v>
      </c>
      <c r="G243" s="6">
        <f>G244</f>
        <v>1563.6</v>
      </c>
      <c r="H243" s="6">
        <f t="shared" si="11"/>
        <v>99.97442455242967</v>
      </c>
    </row>
    <row r="244" spans="1:8" ht="25.5">
      <c r="A244" s="1" t="s">
        <v>44</v>
      </c>
      <c r="B244" s="8" t="s">
        <v>112</v>
      </c>
      <c r="C244" s="5" t="s">
        <v>219</v>
      </c>
      <c r="D244" s="2" t="s">
        <v>424</v>
      </c>
      <c r="E244" s="3">
        <v>200</v>
      </c>
      <c r="F244" s="6">
        <f>F245</f>
        <v>1564</v>
      </c>
      <c r="G244" s="6">
        <f>G245</f>
        <v>1563.6</v>
      </c>
      <c r="H244" s="6">
        <f t="shared" si="11"/>
        <v>99.97442455242967</v>
      </c>
    </row>
    <row r="245" spans="1:8" ht="38.25">
      <c r="A245" s="1" t="s">
        <v>45</v>
      </c>
      <c r="B245" s="8" t="s">
        <v>112</v>
      </c>
      <c r="C245" s="5" t="s">
        <v>219</v>
      </c>
      <c r="D245" s="2" t="s">
        <v>424</v>
      </c>
      <c r="E245" s="3">
        <v>240</v>
      </c>
      <c r="F245" s="6">
        <v>1564</v>
      </c>
      <c r="G245" s="6">
        <v>1563.6</v>
      </c>
      <c r="H245" s="6">
        <f t="shared" si="11"/>
        <v>99.97442455242967</v>
      </c>
    </row>
    <row r="246" spans="1:8" ht="89.25">
      <c r="A246" s="7" t="s">
        <v>369</v>
      </c>
      <c r="B246" s="35" t="s">
        <v>112</v>
      </c>
      <c r="C246" s="21" t="s">
        <v>219</v>
      </c>
      <c r="D246" s="19" t="s">
        <v>371</v>
      </c>
      <c r="E246" s="20"/>
      <c r="F246" s="22">
        <f>F247</f>
        <v>282</v>
      </c>
      <c r="G246" s="22">
        <f>G247</f>
        <v>282</v>
      </c>
      <c r="H246" s="22">
        <f t="shared" si="11"/>
        <v>100</v>
      </c>
    </row>
    <row r="247" spans="1:8" ht="25.5">
      <c r="A247" s="7" t="s">
        <v>44</v>
      </c>
      <c r="B247" s="35" t="s">
        <v>112</v>
      </c>
      <c r="C247" s="21" t="s">
        <v>219</v>
      </c>
      <c r="D247" s="19" t="s">
        <v>371</v>
      </c>
      <c r="E247" s="20">
        <v>200</v>
      </c>
      <c r="F247" s="22">
        <f>F248</f>
        <v>282</v>
      </c>
      <c r="G247" s="22">
        <f>G248</f>
        <v>282</v>
      </c>
      <c r="H247" s="22">
        <f t="shared" si="11"/>
        <v>100</v>
      </c>
    </row>
    <row r="248" spans="1:8" ht="38.25">
      <c r="A248" s="7" t="s">
        <v>45</v>
      </c>
      <c r="B248" s="35" t="s">
        <v>112</v>
      </c>
      <c r="C248" s="21" t="s">
        <v>219</v>
      </c>
      <c r="D248" s="19" t="s">
        <v>371</v>
      </c>
      <c r="E248" s="20">
        <v>240</v>
      </c>
      <c r="F248" s="22">
        <v>282</v>
      </c>
      <c r="G248" s="22">
        <v>282</v>
      </c>
      <c r="H248" s="22">
        <f t="shared" si="11"/>
        <v>100</v>
      </c>
    </row>
    <row r="249" spans="1:8" ht="51">
      <c r="A249" s="7" t="s">
        <v>370</v>
      </c>
      <c r="B249" s="35" t="s">
        <v>112</v>
      </c>
      <c r="C249" s="21" t="s">
        <v>219</v>
      </c>
      <c r="D249" s="19" t="s">
        <v>376</v>
      </c>
      <c r="E249" s="20"/>
      <c r="F249" s="22">
        <f>F250</f>
        <v>721</v>
      </c>
      <c r="G249" s="22">
        <f>G250</f>
        <v>180.5</v>
      </c>
      <c r="H249" s="22">
        <f t="shared" si="11"/>
        <v>25.034674063800278</v>
      </c>
    </row>
    <row r="250" spans="1:8" ht="25.5">
      <c r="A250" s="7" t="s">
        <v>44</v>
      </c>
      <c r="B250" s="35" t="s">
        <v>112</v>
      </c>
      <c r="C250" s="21" t="s">
        <v>219</v>
      </c>
      <c r="D250" s="19" t="s">
        <v>376</v>
      </c>
      <c r="E250" s="20">
        <v>200</v>
      </c>
      <c r="F250" s="22">
        <f>F251</f>
        <v>721</v>
      </c>
      <c r="G250" s="22">
        <f>G251</f>
        <v>180.5</v>
      </c>
      <c r="H250" s="22">
        <f t="shared" si="11"/>
        <v>25.034674063800278</v>
      </c>
    </row>
    <row r="251" spans="1:8" ht="38.25">
      <c r="A251" s="7" t="s">
        <v>45</v>
      </c>
      <c r="B251" s="35" t="s">
        <v>112</v>
      </c>
      <c r="C251" s="21" t="s">
        <v>219</v>
      </c>
      <c r="D251" s="19" t="s">
        <v>376</v>
      </c>
      <c r="E251" s="20">
        <v>240</v>
      </c>
      <c r="F251" s="22">
        <v>721</v>
      </c>
      <c r="G251" s="22">
        <v>180.5</v>
      </c>
      <c r="H251" s="22">
        <f t="shared" si="11"/>
        <v>25.034674063800278</v>
      </c>
    </row>
    <row r="252" spans="1:8" ht="25.5">
      <c r="A252" s="57" t="s">
        <v>132</v>
      </c>
      <c r="B252" s="29" t="s">
        <v>112</v>
      </c>
      <c r="C252" s="29" t="s">
        <v>133</v>
      </c>
      <c r="D252" s="19"/>
      <c r="E252" s="20"/>
      <c r="F252" s="31">
        <f>F253+F258+F276</f>
        <v>7335</v>
      </c>
      <c r="G252" s="31">
        <f>G253+G258+G276</f>
        <v>6182.4</v>
      </c>
      <c r="H252" s="31">
        <f t="shared" si="11"/>
        <v>84.28629856850716</v>
      </c>
    </row>
    <row r="253" spans="1:8" ht="25.5">
      <c r="A253" s="7" t="s">
        <v>286</v>
      </c>
      <c r="B253" s="35" t="s">
        <v>112</v>
      </c>
      <c r="C253" s="35" t="s">
        <v>133</v>
      </c>
      <c r="D253" s="19" t="s">
        <v>312</v>
      </c>
      <c r="E253" s="20"/>
      <c r="F253" s="24">
        <f aca="true" t="shared" si="15" ref="F253:G256">F254</f>
        <v>1735</v>
      </c>
      <c r="G253" s="24">
        <f t="shared" si="15"/>
        <v>617.4</v>
      </c>
      <c r="H253" s="24">
        <f t="shared" si="11"/>
        <v>35.5850144092219</v>
      </c>
    </row>
    <row r="254" spans="1:8" ht="38.25">
      <c r="A254" s="7" t="s">
        <v>336</v>
      </c>
      <c r="B254" s="21" t="s">
        <v>112</v>
      </c>
      <c r="C254" s="21" t="s">
        <v>133</v>
      </c>
      <c r="D254" s="19" t="s">
        <v>262</v>
      </c>
      <c r="E254" s="20"/>
      <c r="F254" s="22">
        <f t="shared" si="15"/>
        <v>1735</v>
      </c>
      <c r="G254" s="22">
        <f t="shared" si="15"/>
        <v>617.4</v>
      </c>
      <c r="H254" s="22">
        <f t="shared" si="11"/>
        <v>35.5850144092219</v>
      </c>
    </row>
    <row r="255" spans="1:8" ht="25.5">
      <c r="A255" s="32" t="s">
        <v>100</v>
      </c>
      <c r="B255" s="21" t="s">
        <v>112</v>
      </c>
      <c r="C255" s="21" t="s">
        <v>133</v>
      </c>
      <c r="D255" s="19" t="s">
        <v>74</v>
      </c>
      <c r="E255" s="20"/>
      <c r="F255" s="22">
        <f t="shared" si="15"/>
        <v>1735</v>
      </c>
      <c r="G255" s="22">
        <f t="shared" si="15"/>
        <v>617.4</v>
      </c>
      <c r="H255" s="22">
        <f t="shared" si="11"/>
        <v>35.5850144092219</v>
      </c>
    </row>
    <row r="256" spans="1:8" ht="25.5">
      <c r="A256" s="7" t="s">
        <v>44</v>
      </c>
      <c r="B256" s="21" t="s">
        <v>112</v>
      </c>
      <c r="C256" s="21" t="s">
        <v>133</v>
      </c>
      <c r="D256" s="19" t="s">
        <v>74</v>
      </c>
      <c r="E256" s="20">
        <v>200</v>
      </c>
      <c r="F256" s="22">
        <f t="shared" si="15"/>
        <v>1735</v>
      </c>
      <c r="G256" s="22">
        <f t="shared" si="15"/>
        <v>617.4</v>
      </c>
      <c r="H256" s="22">
        <f t="shared" si="11"/>
        <v>35.5850144092219</v>
      </c>
    </row>
    <row r="257" spans="1:8" ht="38.25">
      <c r="A257" s="7" t="s">
        <v>45</v>
      </c>
      <c r="B257" s="35" t="s">
        <v>112</v>
      </c>
      <c r="C257" s="35" t="s">
        <v>133</v>
      </c>
      <c r="D257" s="19" t="s">
        <v>74</v>
      </c>
      <c r="E257" s="20">
        <v>240</v>
      </c>
      <c r="F257" s="22">
        <v>1735</v>
      </c>
      <c r="G257" s="22">
        <v>617.4</v>
      </c>
      <c r="H257" s="22">
        <f t="shared" si="11"/>
        <v>35.5850144092219</v>
      </c>
    </row>
    <row r="258" spans="1:8" ht="25.5">
      <c r="A258" s="7" t="s">
        <v>401</v>
      </c>
      <c r="B258" s="35" t="s">
        <v>341</v>
      </c>
      <c r="C258" s="35" t="s">
        <v>133</v>
      </c>
      <c r="D258" s="19" t="s">
        <v>342</v>
      </c>
      <c r="E258" s="20"/>
      <c r="F258" s="22">
        <f>F259+F263</f>
        <v>5100</v>
      </c>
      <c r="G258" s="22">
        <f>G259+G263</f>
        <v>5100</v>
      </c>
      <c r="H258" s="22">
        <f t="shared" si="11"/>
        <v>100</v>
      </c>
    </row>
    <row r="259" spans="1:8" ht="38.25">
      <c r="A259" s="7" t="s">
        <v>347</v>
      </c>
      <c r="B259" s="35" t="s">
        <v>112</v>
      </c>
      <c r="C259" s="35" t="s">
        <v>133</v>
      </c>
      <c r="D259" s="19" t="s">
        <v>343</v>
      </c>
      <c r="E259" s="20"/>
      <c r="F259" s="22">
        <f aca="true" t="shared" si="16" ref="F259:G261">F260</f>
        <v>500</v>
      </c>
      <c r="G259" s="22">
        <f t="shared" si="16"/>
        <v>500</v>
      </c>
      <c r="H259" s="22">
        <f t="shared" si="11"/>
        <v>100</v>
      </c>
    </row>
    <row r="260" spans="1:8" ht="63.75">
      <c r="A260" s="7" t="s">
        <v>93</v>
      </c>
      <c r="B260" s="35" t="s">
        <v>112</v>
      </c>
      <c r="C260" s="35" t="s">
        <v>133</v>
      </c>
      <c r="D260" s="19" t="s">
        <v>344</v>
      </c>
      <c r="E260" s="20"/>
      <c r="F260" s="22">
        <f t="shared" si="16"/>
        <v>500</v>
      </c>
      <c r="G260" s="22">
        <f t="shared" si="16"/>
        <v>500</v>
      </c>
      <c r="H260" s="22">
        <f t="shared" si="11"/>
        <v>100</v>
      </c>
    </row>
    <row r="261" spans="1:8" ht="25.5">
      <c r="A261" s="7" t="s">
        <v>44</v>
      </c>
      <c r="B261" s="35" t="s">
        <v>112</v>
      </c>
      <c r="C261" s="35" t="s">
        <v>133</v>
      </c>
      <c r="D261" s="19" t="s">
        <v>344</v>
      </c>
      <c r="E261" s="7">
        <v>200</v>
      </c>
      <c r="F261" s="22">
        <f t="shared" si="16"/>
        <v>500</v>
      </c>
      <c r="G261" s="22">
        <f t="shared" si="16"/>
        <v>500</v>
      </c>
      <c r="H261" s="22">
        <f t="shared" si="11"/>
        <v>100</v>
      </c>
    </row>
    <row r="262" spans="1:8" ht="38.25">
      <c r="A262" s="7" t="s">
        <v>45</v>
      </c>
      <c r="B262" s="35" t="s">
        <v>112</v>
      </c>
      <c r="C262" s="35" t="s">
        <v>133</v>
      </c>
      <c r="D262" s="19" t="s">
        <v>344</v>
      </c>
      <c r="E262" s="7">
        <v>240</v>
      </c>
      <c r="F262" s="22">
        <v>500</v>
      </c>
      <c r="G262" s="22">
        <v>500</v>
      </c>
      <c r="H262" s="22">
        <f t="shared" si="11"/>
        <v>100</v>
      </c>
    </row>
    <row r="263" spans="1:8" ht="38.25">
      <c r="A263" s="7" t="s">
        <v>399</v>
      </c>
      <c r="B263" s="35" t="s">
        <v>112</v>
      </c>
      <c r="C263" s="35" t="s">
        <v>133</v>
      </c>
      <c r="D263" s="19" t="s">
        <v>403</v>
      </c>
      <c r="E263" s="20"/>
      <c r="F263" s="22">
        <f>F264+F267+F270+F273</f>
        <v>4600</v>
      </c>
      <c r="G263" s="22">
        <f>G264+G267+G270+G273</f>
        <v>4600</v>
      </c>
      <c r="H263" s="22">
        <f t="shared" si="11"/>
        <v>100</v>
      </c>
    </row>
    <row r="264" spans="1:8" ht="38.25">
      <c r="A264" s="7" t="s">
        <v>167</v>
      </c>
      <c r="B264" s="35" t="s">
        <v>112</v>
      </c>
      <c r="C264" s="35" t="s">
        <v>133</v>
      </c>
      <c r="D264" s="19" t="s">
        <v>404</v>
      </c>
      <c r="E264" s="20"/>
      <c r="F264" s="22">
        <f>F265</f>
        <v>800</v>
      </c>
      <c r="G264" s="22">
        <f>G265</f>
        <v>800</v>
      </c>
      <c r="H264" s="22">
        <f t="shared" si="11"/>
        <v>100</v>
      </c>
    </row>
    <row r="265" spans="1:8" ht="12.75">
      <c r="A265" s="7" t="s">
        <v>53</v>
      </c>
      <c r="B265" s="35" t="s">
        <v>112</v>
      </c>
      <c r="C265" s="35" t="s">
        <v>133</v>
      </c>
      <c r="D265" s="19" t="s">
        <v>404</v>
      </c>
      <c r="E265" s="20">
        <v>800</v>
      </c>
      <c r="F265" s="22">
        <f>F266</f>
        <v>800</v>
      </c>
      <c r="G265" s="22">
        <f>G266</f>
        <v>800</v>
      </c>
      <c r="H265" s="22">
        <f t="shared" si="11"/>
        <v>100</v>
      </c>
    </row>
    <row r="266" spans="1:8" ht="51">
      <c r="A266" s="7" t="s">
        <v>3</v>
      </c>
      <c r="B266" s="35" t="s">
        <v>112</v>
      </c>
      <c r="C266" s="35" t="s">
        <v>133</v>
      </c>
      <c r="D266" s="19" t="s">
        <v>404</v>
      </c>
      <c r="E266" s="20">
        <v>810</v>
      </c>
      <c r="F266" s="22">
        <v>800</v>
      </c>
      <c r="G266" s="22">
        <v>800</v>
      </c>
      <c r="H266" s="22">
        <f aca="true" t="shared" si="17" ref="H266:H329">G266/F266*100</f>
        <v>100</v>
      </c>
    </row>
    <row r="267" spans="1:8" ht="38.25">
      <c r="A267" s="7" t="s">
        <v>168</v>
      </c>
      <c r="B267" s="35" t="s">
        <v>112</v>
      </c>
      <c r="C267" s="35" t="s">
        <v>133</v>
      </c>
      <c r="D267" s="19" t="s">
        <v>400</v>
      </c>
      <c r="E267" s="20"/>
      <c r="F267" s="22">
        <f>F268</f>
        <v>200</v>
      </c>
      <c r="G267" s="22">
        <f>G268</f>
        <v>200</v>
      </c>
      <c r="H267" s="22">
        <f t="shared" si="17"/>
        <v>100</v>
      </c>
    </row>
    <row r="268" spans="1:8" ht="12.75">
      <c r="A268" s="7" t="s">
        <v>53</v>
      </c>
      <c r="B268" s="35" t="s">
        <v>112</v>
      </c>
      <c r="C268" s="35" t="s">
        <v>133</v>
      </c>
      <c r="D268" s="19" t="s">
        <v>400</v>
      </c>
      <c r="E268" s="20">
        <v>800</v>
      </c>
      <c r="F268" s="22">
        <f>F269</f>
        <v>200</v>
      </c>
      <c r="G268" s="22">
        <f>G269</f>
        <v>200</v>
      </c>
      <c r="H268" s="22">
        <f t="shared" si="17"/>
        <v>100</v>
      </c>
    </row>
    <row r="269" spans="1:8" ht="51">
      <c r="A269" s="7" t="s">
        <v>3</v>
      </c>
      <c r="B269" s="35" t="s">
        <v>112</v>
      </c>
      <c r="C269" s="35" t="s">
        <v>133</v>
      </c>
      <c r="D269" s="19" t="s">
        <v>400</v>
      </c>
      <c r="E269" s="20">
        <v>810</v>
      </c>
      <c r="F269" s="22">
        <v>200</v>
      </c>
      <c r="G269" s="22">
        <v>200</v>
      </c>
      <c r="H269" s="22">
        <f t="shared" si="17"/>
        <v>100</v>
      </c>
    </row>
    <row r="270" spans="1:8" ht="63.75">
      <c r="A270" s="7" t="s">
        <v>410</v>
      </c>
      <c r="B270" s="35" t="s">
        <v>112</v>
      </c>
      <c r="C270" s="35" t="s">
        <v>133</v>
      </c>
      <c r="D270" s="19" t="s">
        <v>412</v>
      </c>
      <c r="E270" s="7"/>
      <c r="F270" s="22">
        <f>F271</f>
        <v>2880</v>
      </c>
      <c r="G270" s="22">
        <f>G271</f>
        <v>2880</v>
      </c>
      <c r="H270" s="22">
        <f t="shared" si="17"/>
        <v>100</v>
      </c>
    </row>
    <row r="271" spans="1:8" ht="12.75">
      <c r="A271" s="7" t="s">
        <v>53</v>
      </c>
      <c r="B271" s="35" t="s">
        <v>112</v>
      </c>
      <c r="C271" s="35" t="s">
        <v>133</v>
      </c>
      <c r="D271" s="19" t="s">
        <v>412</v>
      </c>
      <c r="E271" s="7">
        <v>800</v>
      </c>
      <c r="F271" s="22">
        <f>F272</f>
        <v>2880</v>
      </c>
      <c r="G271" s="22">
        <f>G272</f>
        <v>2880</v>
      </c>
      <c r="H271" s="22">
        <f t="shared" si="17"/>
        <v>100</v>
      </c>
    </row>
    <row r="272" spans="1:8" ht="51">
      <c r="A272" s="7" t="s">
        <v>3</v>
      </c>
      <c r="B272" s="35" t="s">
        <v>112</v>
      </c>
      <c r="C272" s="35" t="s">
        <v>133</v>
      </c>
      <c r="D272" s="19" t="s">
        <v>412</v>
      </c>
      <c r="E272" s="7">
        <v>810</v>
      </c>
      <c r="F272" s="22">
        <v>2880</v>
      </c>
      <c r="G272" s="22">
        <v>2880</v>
      </c>
      <c r="H272" s="22">
        <f t="shared" si="17"/>
        <v>100</v>
      </c>
    </row>
    <row r="273" spans="1:8" ht="153">
      <c r="A273" s="7" t="s">
        <v>411</v>
      </c>
      <c r="B273" s="35" t="s">
        <v>112</v>
      </c>
      <c r="C273" s="35" t="s">
        <v>133</v>
      </c>
      <c r="D273" s="19" t="s">
        <v>413</v>
      </c>
      <c r="E273" s="7"/>
      <c r="F273" s="22">
        <f>F274</f>
        <v>720</v>
      </c>
      <c r="G273" s="22">
        <f>G274</f>
        <v>720</v>
      </c>
      <c r="H273" s="22">
        <f t="shared" si="17"/>
        <v>100</v>
      </c>
    </row>
    <row r="274" spans="1:8" ht="12.75">
      <c r="A274" s="7" t="s">
        <v>53</v>
      </c>
      <c r="B274" s="35" t="s">
        <v>112</v>
      </c>
      <c r="C274" s="35" t="s">
        <v>133</v>
      </c>
      <c r="D274" s="19" t="s">
        <v>413</v>
      </c>
      <c r="E274" s="7">
        <v>800</v>
      </c>
      <c r="F274" s="22">
        <f>F275</f>
        <v>720</v>
      </c>
      <c r="G274" s="22">
        <f>G275</f>
        <v>720</v>
      </c>
      <c r="H274" s="22">
        <f t="shared" si="17"/>
        <v>100</v>
      </c>
    </row>
    <row r="275" spans="1:8" ht="51">
      <c r="A275" s="7" t="s">
        <v>3</v>
      </c>
      <c r="B275" s="35" t="s">
        <v>112</v>
      </c>
      <c r="C275" s="35" t="s">
        <v>133</v>
      </c>
      <c r="D275" s="19" t="s">
        <v>413</v>
      </c>
      <c r="E275" s="7">
        <v>810</v>
      </c>
      <c r="F275" s="22">
        <v>720</v>
      </c>
      <c r="G275" s="22">
        <v>720</v>
      </c>
      <c r="H275" s="22">
        <f t="shared" si="17"/>
        <v>100</v>
      </c>
    </row>
    <row r="276" spans="1:8" ht="25.5">
      <c r="A276" s="7" t="s">
        <v>243</v>
      </c>
      <c r="B276" s="35" t="s">
        <v>112</v>
      </c>
      <c r="C276" s="35" t="s">
        <v>133</v>
      </c>
      <c r="D276" s="19" t="s">
        <v>291</v>
      </c>
      <c r="E276" s="7"/>
      <c r="F276" s="22">
        <f aca="true" t="shared" si="18" ref="F276:G278">F277</f>
        <v>500</v>
      </c>
      <c r="G276" s="22">
        <f t="shared" si="18"/>
        <v>465</v>
      </c>
      <c r="H276" s="22">
        <f t="shared" si="17"/>
        <v>93</v>
      </c>
    </row>
    <row r="277" spans="1:8" ht="25.5">
      <c r="A277" s="1" t="s">
        <v>425</v>
      </c>
      <c r="B277" s="35" t="s">
        <v>112</v>
      </c>
      <c r="C277" s="35" t="s">
        <v>133</v>
      </c>
      <c r="D277" s="19" t="s">
        <v>408</v>
      </c>
      <c r="E277" s="7"/>
      <c r="F277" s="22">
        <f t="shared" si="18"/>
        <v>500</v>
      </c>
      <c r="G277" s="22">
        <f t="shared" si="18"/>
        <v>465</v>
      </c>
      <c r="H277" s="22">
        <f t="shared" si="17"/>
        <v>93</v>
      </c>
    </row>
    <row r="278" spans="1:8" ht="25.5">
      <c r="A278" s="7" t="s">
        <v>44</v>
      </c>
      <c r="B278" s="35" t="s">
        <v>112</v>
      </c>
      <c r="C278" s="35" t="s">
        <v>133</v>
      </c>
      <c r="D278" s="19" t="s">
        <v>408</v>
      </c>
      <c r="E278" s="7">
        <v>200</v>
      </c>
      <c r="F278" s="22">
        <f t="shared" si="18"/>
        <v>500</v>
      </c>
      <c r="G278" s="22">
        <f t="shared" si="18"/>
        <v>465</v>
      </c>
      <c r="H278" s="22">
        <f t="shared" si="17"/>
        <v>93</v>
      </c>
    </row>
    <row r="279" spans="1:8" ht="38.25">
      <c r="A279" s="7" t="s">
        <v>45</v>
      </c>
      <c r="B279" s="35" t="s">
        <v>112</v>
      </c>
      <c r="C279" s="35" t="s">
        <v>133</v>
      </c>
      <c r="D279" s="19" t="s">
        <v>408</v>
      </c>
      <c r="E279" s="7">
        <v>240</v>
      </c>
      <c r="F279" s="22">
        <v>500</v>
      </c>
      <c r="G279" s="22">
        <v>465</v>
      </c>
      <c r="H279" s="22">
        <f t="shared" si="17"/>
        <v>93</v>
      </c>
    </row>
    <row r="280" spans="1:8" s="42" customFormat="1" ht="12.75">
      <c r="A280" s="57" t="s">
        <v>134</v>
      </c>
      <c r="B280" s="29" t="s">
        <v>114</v>
      </c>
      <c r="C280" s="38"/>
      <c r="D280" s="40"/>
      <c r="E280" s="41"/>
      <c r="F280" s="24">
        <f>F281+F296+F287+F323</f>
        <v>135525.69999999998</v>
      </c>
      <c r="G280" s="24">
        <f>G281+G296+G287+G323</f>
        <v>128260.59999999999</v>
      </c>
      <c r="H280" s="24">
        <f t="shared" si="17"/>
        <v>94.63931933205289</v>
      </c>
    </row>
    <row r="281" spans="1:8" s="42" customFormat="1" ht="12.75">
      <c r="A281" s="57" t="s">
        <v>135</v>
      </c>
      <c r="B281" s="29" t="s">
        <v>114</v>
      </c>
      <c r="C281" s="29" t="s">
        <v>107</v>
      </c>
      <c r="D281" s="40"/>
      <c r="E281" s="41"/>
      <c r="F281" s="24">
        <f>F283</f>
        <v>31792.4</v>
      </c>
      <c r="G281" s="24">
        <f>G283</f>
        <v>30837</v>
      </c>
      <c r="H281" s="24">
        <f t="shared" si="17"/>
        <v>96.99487927932462</v>
      </c>
    </row>
    <row r="282" spans="1:8" s="42" customFormat="1" ht="38.25">
      <c r="A282" s="43" t="s">
        <v>88</v>
      </c>
      <c r="B282" s="35" t="s">
        <v>114</v>
      </c>
      <c r="C282" s="35" t="s">
        <v>107</v>
      </c>
      <c r="D282" s="19" t="s">
        <v>30</v>
      </c>
      <c r="E282" s="44"/>
      <c r="F282" s="24">
        <f aca="true" t="shared" si="19" ref="F282:G285">F283</f>
        <v>31792.4</v>
      </c>
      <c r="G282" s="24">
        <f t="shared" si="19"/>
        <v>30837</v>
      </c>
      <c r="H282" s="24">
        <f t="shared" si="17"/>
        <v>96.99487927932462</v>
      </c>
    </row>
    <row r="283" spans="1:8" s="42" customFormat="1" ht="38.25">
      <c r="A283" s="7" t="s">
        <v>4</v>
      </c>
      <c r="B283" s="35" t="s">
        <v>114</v>
      </c>
      <c r="C283" s="35" t="s">
        <v>107</v>
      </c>
      <c r="D283" s="19" t="s">
        <v>287</v>
      </c>
      <c r="E283" s="44"/>
      <c r="F283" s="24">
        <f t="shared" si="19"/>
        <v>31792.4</v>
      </c>
      <c r="G283" s="24">
        <f t="shared" si="19"/>
        <v>30837</v>
      </c>
      <c r="H283" s="24">
        <f t="shared" si="17"/>
        <v>96.99487927932462</v>
      </c>
    </row>
    <row r="284" spans="1:8" s="42" customFormat="1" ht="12.75">
      <c r="A284" s="7" t="s">
        <v>20</v>
      </c>
      <c r="B284" s="45" t="s">
        <v>114</v>
      </c>
      <c r="C284" s="45" t="s">
        <v>107</v>
      </c>
      <c r="D284" s="19" t="s">
        <v>21</v>
      </c>
      <c r="E284" s="44"/>
      <c r="F284" s="24">
        <f t="shared" si="19"/>
        <v>31792.4</v>
      </c>
      <c r="G284" s="24">
        <f t="shared" si="19"/>
        <v>30837</v>
      </c>
      <c r="H284" s="24">
        <f t="shared" si="17"/>
        <v>96.99487927932462</v>
      </c>
    </row>
    <row r="285" spans="1:8" s="42" customFormat="1" ht="25.5">
      <c r="A285" s="7" t="s">
        <v>44</v>
      </c>
      <c r="B285" s="45" t="s">
        <v>114</v>
      </c>
      <c r="C285" s="45" t="s">
        <v>107</v>
      </c>
      <c r="D285" s="19" t="s">
        <v>21</v>
      </c>
      <c r="E285" s="30">
        <v>200</v>
      </c>
      <c r="F285" s="22">
        <f t="shared" si="19"/>
        <v>31792.4</v>
      </c>
      <c r="G285" s="22">
        <f t="shared" si="19"/>
        <v>30837</v>
      </c>
      <c r="H285" s="22">
        <f t="shared" si="17"/>
        <v>96.99487927932462</v>
      </c>
    </row>
    <row r="286" spans="1:8" s="42" customFormat="1" ht="38.25">
      <c r="A286" s="7" t="s">
        <v>45</v>
      </c>
      <c r="B286" s="45" t="s">
        <v>114</v>
      </c>
      <c r="C286" s="45" t="s">
        <v>107</v>
      </c>
      <c r="D286" s="19" t="s">
        <v>21</v>
      </c>
      <c r="E286" s="30">
        <v>240</v>
      </c>
      <c r="F286" s="24">
        <v>31792.4</v>
      </c>
      <c r="G286" s="24">
        <v>30837</v>
      </c>
      <c r="H286" s="24">
        <f t="shared" si="17"/>
        <v>96.99487927932462</v>
      </c>
    </row>
    <row r="287" spans="1:8" s="42" customFormat="1" ht="12.75">
      <c r="A287" s="7" t="s">
        <v>136</v>
      </c>
      <c r="B287" s="45" t="s">
        <v>114</v>
      </c>
      <c r="C287" s="45" t="s">
        <v>109</v>
      </c>
      <c r="D287" s="19"/>
      <c r="E287" s="30"/>
      <c r="F287" s="24">
        <f>F288</f>
        <v>5676</v>
      </c>
      <c r="G287" s="24">
        <f>G288</f>
        <v>5676</v>
      </c>
      <c r="H287" s="24">
        <f t="shared" si="17"/>
        <v>100</v>
      </c>
    </row>
    <row r="288" spans="1:8" s="42" customFormat="1" ht="38.25">
      <c r="A288" s="43" t="s">
        <v>88</v>
      </c>
      <c r="B288" s="21" t="s">
        <v>114</v>
      </c>
      <c r="C288" s="21" t="s">
        <v>109</v>
      </c>
      <c r="D288" s="19" t="s">
        <v>30</v>
      </c>
      <c r="E288" s="20"/>
      <c r="F288" s="24">
        <f>F289</f>
        <v>5676</v>
      </c>
      <c r="G288" s="24">
        <f>G289</f>
        <v>5676</v>
      </c>
      <c r="H288" s="24">
        <f t="shared" si="17"/>
        <v>100</v>
      </c>
    </row>
    <row r="289" spans="1:8" s="42" customFormat="1" ht="25.5">
      <c r="A289" s="7" t="s">
        <v>363</v>
      </c>
      <c r="B289" s="21" t="s">
        <v>114</v>
      </c>
      <c r="C289" s="21" t="s">
        <v>109</v>
      </c>
      <c r="D289" s="19" t="s">
        <v>251</v>
      </c>
      <c r="E289" s="30"/>
      <c r="F289" s="24">
        <f>F290+F293</f>
        <v>5676</v>
      </c>
      <c r="G289" s="24">
        <f>G290+G293</f>
        <v>5676</v>
      </c>
      <c r="H289" s="24">
        <f t="shared" si="17"/>
        <v>100</v>
      </c>
    </row>
    <row r="290" spans="1:8" s="42" customFormat="1" ht="38.25">
      <c r="A290" s="7" t="s">
        <v>25</v>
      </c>
      <c r="B290" s="21" t="s">
        <v>114</v>
      </c>
      <c r="C290" s="21" t="s">
        <v>109</v>
      </c>
      <c r="D290" s="19" t="s">
        <v>254</v>
      </c>
      <c r="E290" s="20"/>
      <c r="F290" s="24">
        <f>F291</f>
        <v>851.4</v>
      </c>
      <c r="G290" s="24">
        <f>G291</f>
        <v>851.4</v>
      </c>
      <c r="H290" s="24">
        <f t="shared" si="17"/>
        <v>100</v>
      </c>
    </row>
    <row r="291" spans="1:8" s="42" customFormat="1" ht="25.5">
      <c r="A291" s="7" t="s">
        <v>44</v>
      </c>
      <c r="B291" s="21" t="s">
        <v>114</v>
      </c>
      <c r="C291" s="21" t="s">
        <v>109</v>
      </c>
      <c r="D291" s="19" t="s">
        <v>254</v>
      </c>
      <c r="E291" s="20">
        <v>200</v>
      </c>
      <c r="F291" s="24">
        <f>F292</f>
        <v>851.4</v>
      </c>
      <c r="G291" s="24">
        <f>G292</f>
        <v>851.4</v>
      </c>
      <c r="H291" s="24">
        <f t="shared" si="17"/>
        <v>100</v>
      </c>
    </row>
    <row r="292" spans="1:8" s="42" customFormat="1" ht="38.25">
      <c r="A292" s="7" t="s">
        <v>45</v>
      </c>
      <c r="B292" s="21" t="s">
        <v>114</v>
      </c>
      <c r="C292" s="21" t="s">
        <v>109</v>
      </c>
      <c r="D292" s="19" t="s">
        <v>254</v>
      </c>
      <c r="E292" s="20">
        <v>240</v>
      </c>
      <c r="F292" s="24">
        <v>851.4</v>
      </c>
      <c r="G292" s="24">
        <v>851.4</v>
      </c>
      <c r="H292" s="24">
        <f t="shared" si="17"/>
        <v>100</v>
      </c>
    </row>
    <row r="293" spans="1:8" s="42" customFormat="1" ht="25.5">
      <c r="A293" s="7" t="s">
        <v>364</v>
      </c>
      <c r="B293" s="21" t="s">
        <v>114</v>
      </c>
      <c r="C293" s="21" t="s">
        <v>109</v>
      </c>
      <c r="D293" s="19" t="s">
        <v>365</v>
      </c>
      <c r="E293" s="30"/>
      <c r="F293" s="24">
        <f>F294</f>
        <v>4824.6</v>
      </c>
      <c r="G293" s="24">
        <f>G294</f>
        <v>4824.6</v>
      </c>
      <c r="H293" s="24">
        <f t="shared" si="17"/>
        <v>100</v>
      </c>
    </row>
    <row r="294" spans="1:8" s="42" customFormat="1" ht="25.5">
      <c r="A294" s="7" t="s">
        <v>44</v>
      </c>
      <c r="B294" s="21" t="s">
        <v>114</v>
      </c>
      <c r="C294" s="21" t="s">
        <v>109</v>
      </c>
      <c r="D294" s="19" t="s">
        <v>365</v>
      </c>
      <c r="E294" s="30">
        <v>200</v>
      </c>
      <c r="F294" s="24">
        <f>F295</f>
        <v>4824.6</v>
      </c>
      <c r="G294" s="24">
        <f>G295</f>
        <v>4824.6</v>
      </c>
      <c r="H294" s="24">
        <f t="shared" si="17"/>
        <v>100</v>
      </c>
    </row>
    <row r="295" spans="1:8" s="42" customFormat="1" ht="38.25">
      <c r="A295" s="7" t="s">
        <v>45</v>
      </c>
      <c r="B295" s="21" t="s">
        <v>114</v>
      </c>
      <c r="C295" s="21" t="s">
        <v>109</v>
      </c>
      <c r="D295" s="19" t="s">
        <v>365</v>
      </c>
      <c r="E295" s="30">
        <v>240</v>
      </c>
      <c r="F295" s="24">
        <v>4824.6</v>
      </c>
      <c r="G295" s="24">
        <v>4824.6</v>
      </c>
      <c r="H295" s="24">
        <f t="shared" si="17"/>
        <v>100</v>
      </c>
    </row>
    <row r="296" spans="1:8" s="46" customFormat="1" ht="12.75">
      <c r="A296" s="30" t="s">
        <v>137</v>
      </c>
      <c r="B296" s="45" t="s">
        <v>114</v>
      </c>
      <c r="C296" s="45" t="s">
        <v>124</v>
      </c>
      <c r="D296" s="62"/>
      <c r="E296" s="41"/>
      <c r="F296" s="31">
        <f>F297+F315+F301</f>
        <v>93563.79999999999</v>
      </c>
      <c r="G296" s="31">
        <f>G297+G315+G301</f>
        <v>87490.29999999999</v>
      </c>
      <c r="H296" s="31">
        <f t="shared" si="17"/>
        <v>93.50870742744523</v>
      </c>
    </row>
    <row r="297" spans="1:8" s="46" customFormat="1" ht="63.75">
      <c r="A297" s="7" t="s">
        <v>89</v>
      </c>
      <c r="B297" s="29" t="s">
        <v>114</v>
      </c>
      <c r="C297" s="29" t="s">
        <v>124</v>
      </c>
      <c r="D297" s="19" t="s">
        <v>26</v>
      </c>
      <c r="E297" s="41"/>
      <c r="F297" s="24">
        <f aca="true" t="shared" si="20" ref="F297:G299">F298</f>
        <v>8000</v>
      </c>
      <c r="G297" s="24">
        <f t="shared" si="20"/>
        <v>5996.6</v>
      </c>
      <c r="H297" s="24">
        <f t="shared" si="17"/>
        <v>74.9575</v>
      </c>
    </row>
    <row r="298" spans="1:8" s="46" customFormat="1" ht="12.75">
      <c r="A298" s="20" t="s">
        <v>22</v>
      </c>
      <c r="B298" s="29" t="s">
        <v>114</v>
      </c>
      <c r="C298" s="29" t="s">
        <v>124</v>
      </c>
      <c r="D298" s="19" t="s">
        <v>27</v>
      </c>
      <c r="E298" s="44"/>
      <c r="F298" s="24">
        <f t="shared" si="20"/>
        <v>8000</v>
      </c>
      <c r="G298" s="24">
        <f t="shared" si="20"/>
        <v>5996.6</v>
      </c>
      <c r="H298" s="24">
        <f t="shared" si="17"/>
        <v>74.9575</v>
      </c>
    </row>
    <row r="299" spans="1:8" s="42" customFormat="1" ht="25.5">
      <c r="A299" s="7" t="s">
        <v>44</v>
      </c>
      <c r="B299" s="29" t="s">
        <v>114</v>
      </c>
      <c r="C299" s="29" t="s">
        <v>124</v>
      </c>
      <c r="D299" s="19" t="s">
        <v>27</v>
      </c>
      <c r="E299" s="20">
        <v>200</v>
      </c>
      <c r="F299" s="24">
        <f t="shared" si="20"/>
        <v>8000</v>
      </c>
      <c r="G299" s="24">
        <f t="shared" si="20"/>
        <v>5996.6</v>
      </c>
      <c r="H299" s="24">
        <f t="shared" si="17"/>
        <v>74.9575</v>
      </c>
    </row>
    <row r="300" spans="1:8" s="42" customFormat="1" ht="38.25">
      <c r="A300" s="7" t="s">
        <v>45</v>
      </c>
      <c r="B300" s="29" t="s">
        <v>114</v>
      </c>
      <c r="C300" s="29" t="s">
        <v>124</v>
      </c>
      <c r="D300" s="19" t="s">
        <v>27</v>
      </c>
      <c r="E300" s="20">
        <v>240</v>
      </c>
      <c r="F300" s="24">
        <v>8000</v>
      </c>
      <c r="G300" s="24">
        <v>5996.6</v>
      </c>
      <c r="H300" s="24">
        <f t="shared" si="17"/>
        <v>74.9575</v>
      </c>
    </row>
    <row r="301" spans="1:8" s="42" customFormat="1" ht="38.25">
      <c r="A301" s="43" t="s">
        <v>88</v>
      </c>
      <c r="B301" s="29" t="s">
        <v>114</v>
      </c>
      <c r="C301" s="29" t="s">
        <v>124</v>
      </c>
      <c r="D301" s="19" t="s">
        <v>30</v>
      </c>
      <c r="E301" s="41"/>
      <c r="F301" s="24">
        <f>F302</f>
        <v>75163.4</v>
      </c>
      <c r="G301" s="24">
        <f>G302</f>
        <v>71097.7</v>
      </c>
      <c r="H301" s="24">
        <f t="shared" si="17"/>
        <v>94.59085139841999</v>
      </c>
    </row>
    <row r="302" spans="1:8" s="42" customFormat="1" ht="25.5">
      <c r="A302" s="7" t="s">
        <v>80</v>
      </c>
      <c r="B302" s="21" t="s">
        <v>114</v>
      </c>
      <c r="C302" s="21" t="s">
        <v>124</v>
      </c>
      <c r="D302" s="19" t="s">
        <v>251</v>
      </c>
      <c r="E302" s="20"/>
      <c r="F302" s="24">
        <f>F303+F306+F309+F312</f>
        <v>75163.4</v>
      </c>
      <c r="G302" s="24">
        <f>G303+G306+G309+G312</f>
        <v>71097.7</v>
      </c>
      <c r="H302" s="24">
        <f t="shared" si="17"/>
        <v>94.59085139841999</v>
      </c>
    </row>
    <row r="303" spans="1:8" s="42" customFormat="1" ht="38.25">
      <c r="A303" s="7" t="s">
        <v>23</v>
      </c>
      <c r="B303" s="21" t="s">
        <v>114</v>
      </c>
      <c r="C303" s="21" t="s">
        <v>124</v>
      </c>
      <c r="D303" s="19" t="s">
        <v>252</v>
      </c>
      <c r="E303" s="20"/>
      <c r="F303" s="22">
        <f>F304</f>
        <v>29000</v>
      </c>
      <c r="G303" s="22">
        <f>G304</f>
        <v>29000</v>
      </c>
      <c r="H303" s="22">
        <f t="shared" si="17"/>
        <v>100</v>
      </c>
    </row>
    <row r="304" spans="1:8" s="42" customFormat="1" ht="25.5">
      <c r="A304" s="7" t="s">
        <v>44</v>
      </c>
      <c r="B304" s="21" t="s">
        <v>114</v>
      </c>
      <c r="C304" s="21" t="s">
        <v>124</v>
      </c>
      <c r="D304" s="19" t="s">
        <v>252</v>
      </c>
      <c r="E304" s="20">
        <v>200</v>
      </c>
      <c r="F304" s="22">
        <f>F305</f>
        <v>29000</v>
      </c>
      <c r="G304" s="22">
        <f>G305</f>
        <v>29000</v>
      </c>
      <c r="H304" s="22">
        <f t="shared" si="17"/>
        <v>100</v>
      </c>
    </row>
    <row r="305" spans="1:8" s="42" customFormat="1" ht="38.25">
      <c r="A305" s="7" t="s">
        <v>45</v>
      </c>
      <c r="B305" s="21" t="s">
        <v>114</v>
      </c>
      <c r="C305" s="21" t="s">
        <v>124</v>
      </c>
      <c r="D305" s="19" t="s">
        <v>252</v>
      </c>
      <c r="E305" s="20">
        <v>240</v>
      </c>
      <c r="F305" s="22">
        <v>29000</v>
      </c>
      <c r="G305" s="22">
        <v>29000</v>
      </c>
      <c r="H305" s="22">
        <f t="shared" si="17"/>
        <v>100</v>
      </c>
    </row>
    <row r="306" spans="1:8" s="42" customFormat="1" ht="38.25">
      <c r="A306" s="7" t="s">
        <v>24</v>
      </c>
      <c r="B306" s="21" t="s">
        <v>114</v>
      </c>
      <c r="C306" s="21" t="s">
        <v>124</v>
      </c>
      <c r="D306" s="19" t="s">
        <v>253</v>
      </c>
      <c r="E306" s="20"/>
      <c r="F306" s="22">
        <f>F307</f>
        <v>11557</v>
      </c>
      <c r="G306" s="22">
        <f>G307</f>
        <v>11097.2</v>
      </c>
      <c r="H306" s="22">
        <f t="shared" si="17"/>
        <v>96.02145885610453</v>
      </c>
    </row>
    <row r="307" spans="1:8" s="42" customFormat="1" ht="25.5">
      <c r="A307" s="7" t="s">
        <v>44</v>
      </c>
      <c r="B307" s="21" t="s">
        <v>114</v>
      </c>
      <c r="C307" s="21" t="s">
        <v>124</v>
      </c>
      <c r="D307" s="19" t="s">
        <v>253</v>
      </c>
      <c r="E307" s="20">
        <v>200</v>
      </c>
      <c r="F307" s="22">
        <f>F308</f>
        <v>11557</v>
      </c>
      <c r="G307" s="22">
        <f>G308</f>
        <v>11097.2</v>
      </c>
      <c r="H307" s="22">
        <f t="shared" si="17"/>
        <v>96.02145885610453</v>
      </c>
    </row>
    <row r="308" spans="1:8" s="42" customFormat="1" ht="38.25">
      <c r="A308" s="7" t="s">
        <v>45</v>
      </c>
      <c r="B308" s="21" t="s">
        <v>114</v>
      </c>
      <c r="C308" s="21" t="s">
        <v>124</v>
      </c>
      <c r="D308" s="19" t="s">
        <v>253</v>
      </c>
      <c r="E308" s="20">
        <v>240</v>
      </c>
      <c r="F308" s="22">
        <v>11557</v>
      </c>
      <c r="G308" s="22">
        <v>11097.2</v>
      </c>
      <c r="H308" s="22">
        <f t="shared" si="17"/>
        <v>96.02145885610453</v>
      </c>
    </row>
    <row r="309" spans="1:8" s="42" customFormat="1" ht="38.25">
      <c r="A309" s="7" t="s">
        <v>25</v>
      </c>
      <c r="B309" s="21" t="s">
        <v>114</v>
      </c>
      <c r="C309" s="21" t="s">
        <v>124</v>
      </c>
      <c r="D309" s="19" t="s">
        <v>254</v>
      </c>
      <c r="E309" s="20"/>
      <c r="F309" s="22">
        <f>F310</f>
        <v>26873.5</v>
      </c>
      <c r="G309" s="22">
        <f>G310</f>
        <v>23267.7</v>
      </c>
      <c r="H309" s="22">
        <f t="shared" si="17"/>
        <v>86.58232087372319</v>
      </c>
    </row>
    <row r="310" spans="1:8" s="42" customFormat="1" ht="25.5">
      <c r="A310" s="7" t="s">
        <v>44</v>
      </c>
      <c r="B310" s="21" t="s">
        <v>114</v>
      </c>
      <c r="C310" s="21" t="s">
        <v>124</v>
      </c>
      <c r="D310" s="19" t="s">
        <v>254</v>
      </c>
      <c r="E310" s="20">
        <v>200</v>
      </c>
      <c r="F310" s="22">
        <f>F311</f>
        <v>26873.5</v>
      </c>
      <c r="G310" s="22">
        <f>G311</f>
        <v>23267.7</v>
      </c>
      <c r="H310" s="22">
        <f t="shared" si="17"/>
        <v>86.58232087372319</v>
      </c>
    </row>
    <row r="311" spans="1:8" s="42" customFormat="1" ht="38.25">
      <c r="A311" s="7" t="s">
        <v>45</v>
      </c>
      <c r="B311" s="21" t="s">
        <v>114</v>
      </c>
      <c r="C311" s="21" t="s">
        <v>124</v>
      </c>
      <c r="D311" s="19" t="s">
        <v>254</v>
      </c>
      <c r="E311" s="20">
        <v>240</v>
      </c>
      <c r="F311" s="22">
        <v>26873.5</v>
      </c>
      <c r="G311" s="22">
        <v>23267.7</v>
      </c>
      <c r="H311" s="22">
        <f t="shared" si="17"/>
        <v>86.58232087372319</v>
      </c>
    </row>
    <row r="312" spans="1:8" s="42" customFormat="1" ht="102">
      <c r="A312" s="7" t="s">
        <v>394</v>
      </c>
      <c r="B312" s="21" t="s">
        <v>114</v>
      </c>
      <c r="C312" s="21" t="s">
        <v>124</v>
      </c>
      <c r="D312" s="19" t="s">
        <v>396</v>
      </c>
      <c r="E312" s="20"/>
      <c r="F312" s="22">
        <f>F313</f>
        <v>7732.9</v>
      </c>
      <c r="G312" s="22">
        <f>G313</f>
        <v>7732.8</v>
      </c>
      <c r="H312" s="22">
        <f t="shared" si="17"/>
        <v>99.99870682408928</v>
      </c>
    </row>
    <row r="313" spans="1:8" s="42" customFormat="1" ht="25.5">
      <c r="A313" s="7" t="s">
        <v>44</v>
      </c>
      <c r="B313" s="21" t="s">
        <v>114</v>
      </c>
      <c r="C313" s="21" t="s">
        <v>124</v>
      </c>
      <c r="D313" s="19" t="s">
        <v>396</v>
      </c>
      <c r="E313" s="20">
        <v>200</v>
      </c>
      <c r="F313" s="22">
        <f>F314</f>
        <v>7732.9</v>
      </c>
      <c r="G313" s="22">
        <f>G314</f>
        <v>7732.8</v>
      </c>
      <c r="H313" s="22">
        <f t="shared" si="17"/>
        <v>99.99870682408928</v>
      </c>
    </row>
    <row r="314" spans="1:8" s="42" customFormat="1" ht="38.25">
      <c r="A314" s="7" t="s">
        <v>45</v>
      </c>
      <c r="B314" s="21" t="s">
        <v>114</v>
      </c>
      <c r="C314" s="21" t="s">
        <v>124</v>
      </c>
      <c r="D314" s="19" t="s">
        <v>396</v>
      </c>
      <c r="E314" s="20">
        <v>240</v>
      </c>
      <c r="F314" s="22">
        <v>7732.9</v>
      </c>
      <c r="G314" s="22">
        <v>7732.8</v>
      </c>
      <c r="H314" s="22">
        <f t="shared" si="17"/>
        <v>99.99870682408928</v>
      </c>
    </row>
    <row r="315" spans="1:8" ht="25.5">
      <c r="A315" s="7" t="s">
        <v>402</v>
      </c>
      <c r="B315" s="21" t="s">
        <v>114</v>
      </c>
      <c r="C315" s="21" t="s">
        <v>124</v>
      </c>
      <c r="D315" s="19" t="s">
        <v>342</v>
      </c>
      <c r="E315" s="20"/>
      <c r="F315" s="24">
        <f>F317+F320</f>
        <v>10400.4</v>
      </c>
      <c r="G315" s="24">
        <f>G317+G320</f>
        <v>10396</v>
      </c>
      <c r="H315" s="24">
        <f t="shared" si="17"/>
        <v>99.95769393484866</v>
      </c>
    </row>
    <row r="316" spans="1:8" ht="25.5">
      <c r="A316" s="7" t="s">
        <v>87</v>
      </c>
      <c r="B316" s="21" t="s">
        <v>114</v>
      </c>
      <c r="C316" s="21" t="s">
        <v>124</v>
      </c>
      <c r="D316" s="19" t="s">
        <v>343</v>
      </c>
      <c r="E316" s="20"/>
      <c r="F316" s="22">
        <f>F317+F320</f>
        <v>10400.4</v>
      </c>
      <c r="G316" s="22">
        <f>G317+G320</f>
        <v>10396</v>
      </c>
      <c r="H316" s="22">
        <f t="shared" si="17"/>
        <v>99.95769393484866</v>
      </c>
    </row>
    <row r="317" spans="1:8" ht="12.75">
      <c r="A317" s="7" t="s">
        <v>346</v>
      </c>
      <c r="B317" s="21" t="s">
        <v>114</v>
      </c>
      <c r="C317" s="21" t="s">
        <v>124</v>
      </c>
      <c r="D317" s="19" t="s">
        <v>345</v>
      </c>
      <c r="E317" s="7"/>
      <c r="F317" s="22">
        <f>F318</f>
        <v>10000</v>
      </c>
      <c r="G317" s="22">
        <f>G318</f>
        <v>10000</v>
      </c>
      <c r="H317" s="22">
        <f t="shared" si="17"/>
        <v>100</v>
      </c>
    </row>
    <row r="318" spans="1:8" ht="38.25">
      <c r="A318" s="7" t="s">
        <v>272</v>
      </c>
      <c r="B318" s="21" t="s">
        <v>114</v>
      </c>
      <c r="C318" s="21" t="s">
        <v>124</v>
      </c>
      <c r="D318" s="19" t="s">
        <v>345</v>
      </c>
      <c r="E318" s="7">
        <v>600</v>
      </c>
      <c r="F318" s="22">
        <f>F319</f>
        <v>10000</v>
      </c>
      <c r="G318" s="22">
        <f>G319</f>
        <v>10000</v>
      </c>
      <c r="H318" s="22">
        <f t="shared" si="17"/>
        <v>100</v>
      </c>
    </row>
    <row r="319" spans="1:8" ht="12.75">
      <c r="A319" s="7" t="s">
        <v>49</v>
      </c>
      <c r="B319" s="21" t="s">
        <v>114</v>
      </c>
      <c r="C319" s="21" t="s">
        <v>124</v>
      </c>
      <c r="D319" s="19" t="s">
        <v>345</v>
      </c>
      <c r="E319" s="7">
        <v>620</v>
      </c>
      <c r="F319" s="22">
        <v>10000</v>
      </c>
      <c r="G319" s="22">
        <v>10000</v>
      </c>
      <c r="H319" s="22">
        <f t="shared" si="17"/>
        <v>100</v>
      </c>
    </row>
    <row r="320" spans="1:8" ht="38.25">
      <c r="A320" s="7" t="s">
        <v>258</v>
      </c>
      <c r="B320" s="21" t="s">
        <v>114</v>
      </c>
      <c r="C320" s="21" t="s">
        <v>124</v>
      </c>
      <c r="D320" s="19" t="s">
        <v>259</v>
      </c>
      <c r="E320" s="7"/>
      <c r="F320" s="22">
        <f>F321</f>
        <v>400.4</v>
      </c>
      <c r="G320" s="22">
        <f>G321</f>
        <v>396</v>
      </c>
      <c r="H320" s="22">
        <f t="shared" si="17"/>
        <v>98.9010989010989</v>
      </c>
    </row>
    <row r="321" spans="1:8" ht="25.5">
      <c r="A321" s="7" t="s">
        <v>44</v>
      </c>
      <c r="B321" s="21" t="s">
        <v>114</v>
      </c>
      <c r="C321" s="21" t="s">
        <v>124</v>
      </c>
      <c r="D321" s="19" t="s">
        <v>259</v>
      </c>
      <c r="E321" s="7">
        <v>200</v>
      </c>
      <c r="F321" s="22">
        <f>F322</f>
        <v>400.4</v>
      </c>
      <c r="G321" s="22">
        <f>G322</f>
        <v>396</v>
      </c>
      <c r="H321" s="22">
        <f t="shared" si="17"/>
        <v>98.9010989010989</v>
      </c>
    </row>
    <row r="322" spans="1:8" ht="38.25">
      <c r="A322" s="7" t="s">
        <v>45</v>
      </c>
      <c r="B322" s="21" t="s">
        <v>114</v>
      </c>
      <c r="C322" s="21" t="s">
        <v>124</v>
      </c>
      <c r="D322" s="19" t="s">
        <v>259</v>
      </c>
      <c r="E322" s="7">
        <v>240</v>
      </c>
      <c r="F322" s="22">
        <v>400.4</v>
      </c>
      <c r="G322" s="22">
        <v>396</v>
      </c>
      <c r="H322" s="22">
        <f t="shared" si="17"/>
        <v>98.9010989010989</v>
      </c>
    </row>
    <row r="323" spans="1:8" s="28" customFormat="1" ht="25.5">
      <c r="A323" s="61" t="s">
        <v>381</v>
      </c>
      <c r="B323" s="29" t="s">
        <v>114</v>
      </c>
      <c r="C323" s="29" t="s">
        <v>114</v>
      </c>
      <c r="D323" s="63"/>
      <c r="E323" s="61"/>
      <c r="F323" s="31">
        <f aca="true" t="shared" si="21" ref="F323:G325">F324</f>
        <v>4493.5</v>
      </c>
      <c r="G323" s="31">
        <f t="shared" si="21"/>
        <v>4257.3</v>
      </c>
      <c r="H323" s="31">
        <f t="shared" si="17"/>
        <v>94.74351841548905</v>
      </c>
    </row>
    <row r="324" spans="1:8" s="28" customFormat="1" ht="25.5">
      <c r="A324" s="7" t="s">
        <v>147</v>
      </c>
      <c r="B324" s="21" t="s">
        <v>114</v>
      </c>
      <c r="C324" s="21" t="s">
        <v>114</v>
      </c>
      <c r="D324" s="9" t="s">
        <v>312</v>
      </c>
      <c r="E324" s="20"/>
      <c r="F324" s="47">
        <f t="shared" si="21"/>
        <v>4493.5</v>
      </c>
      <c r="G324" s="47">
        <f t="shared" si="21"/>
        <v>4257.3</v>
      </c>
      <c r="H324" s="47">
        <f t="shared" si="17"/>
        <v>94.74351841548905</v>
      </c>
    </row>
    <row r="325" spans="1:8" s="28" customFormat="1" ht="38.25">
      <c r="A325" s="7" t="s">
        <v>288</v>
      </c>
      <c r="B325" s="21" t="s">
        <v>114</v>
      </c>
      <c r="C325" s="21" t="s">
        <v>114</v>
      </c>
      <c r="D325" s="19" t="s">
        <v>154</v>
      </c>
      <c r="E325" s="20"/>
      <c r="F325" s="47">
        <f t="shared" si="21"/>
        <v>4493.5</v>
      </c>
      <c r="G325" s="47">
        <f t="shared" si="21"/>
        <v>4257.3</v>
      </c>
      <c r="H325" s="47">
        <f t="shared" si="17"/>
        <v>94.74351841548905</v>
      </c>
    </row>
    <row r="326" spans="1:8" s="28" customFormat="1" ht="25.5">
      <c r="A326" s="7" t="s">
        <v>289</v>
      </c>
      <c r="B326" s="21" t="s">
        <v>114</v>
      </c>
      <c r="C326" s="21" t="s">
        <v>114</v>
      </c>
      <c r="D326" s="19" t="s">
        <v>155</v>
      </c>
      <c r="E326" s="20"/>
      <c r="F326" s="47">
        <f>F327+F329</f>
        <v>4493.5</v>
      </c>
      <c r="G326" s="47">
        <f>G327+G329</f>
        <v>4257.3</v>
      </c>
      <c r="H326" s="47">
        <f t="shared" si="17"/>
        <v>94.74351841548905</v>
      </c>
    </row>
    <row r="327" spans="1:8" s="28" customFormat="1" ht="76.5">
      <c r="A327" s="7" t="s">
        <v>42</v>
      </c>
      <c r="B327" s="21" t="s">
        <v>114</v>
      </c>
      <c r="C327" s="21" t="s">
        <v>114</v>
      </c>
      <c r="D327" s="19" t="s">
        <v>155</v>
      </c>
      <c r="E327" s="20">
        <v>100</v>
      </c>
      <c r="F327" s="47">
        <f>F328</f>
        <v>4443.5</v>
      </c>
      <c r="G327" s="47">
        <f>G328</f>
        <v>4215.8</v>
      </c>
      <c r="H327" s="47">
        <f t="shared" si="17"/>
        <v>94.87566107797907</v>
      </c>
    </row>
    <row r="328" spans="1:8" s="28" customFormat="1" ht="25.5">
      <c r="A328" s="7" t="s">
        <v>43</v>
      </c>
      <c r="B328" s="21" t="s">
        <v>114</v>
      </c>
      <c r="C328" s="21" t="s">
        <v>114</v>
      </c>
      <c r="D328" s="19" t="s">
        <v>155</v>
      </c>
      <c r="E328" s="20">
        <v>120</v>
      </c>
      <c r="F328" s="47">
        <v>4443.5</v>
      </c>
      <c r="G328" s="47">
        <v>4215.8</v>
      </c>
      <c r="H328" s="47">
        <f t="shared" si="17"/>
        <v>94.87566107797907</v>
      </c>
    </row>
    <row r="329" spans="1:8" s="28" customFormat="1" ht="25.5">
      <c r="A329" s="7" t="s">
        <v>44</v>
      </c>
      <c r="B329" s="21" t="s">
        <v>114</v>
      </c>
      <c r="C329" s="21" t="s">
        <v>114</v>
      </c>
      <c r="D329" s="19" t="s">
        <v>155</v>
      </c>
      <c r="E329" s="20">
        <v>200</v>
      </c>
      <c r="F329" s="47">
        <f>F330</f>
        <v>50</v>
      </c>
      <c r="G329" s="47">
        <f>G330</f>
        <v>41.5</v>
      </c>
      <c r="H329" s="47">
        <f t="shared" si="17"/>
        <v>83</v>
      </c>
    </row>
    <row r="330" spans="1:8" s="28" customFormat="1" ht="38.25">
      <c r="A330" s="7" t="s">
        <v>45</v>
      </c>
      <c r="B330" s="21" t="s">
        <v>114</v>
      </c>
      <c r="C330" s="21" t="s">
        <v>114</v>
      </c>
      <c r="D330" s="19" t="s">
        <v>155</v>
      </c>
      <c r="E330" s="20">
        <v>240</v>
      </c>
      <c r="F330" s="47">
        <v>50</v>
      </c>
      <c r="G330" s="47">
        <v>41.5</v>
      </c>
      <c r="H330" s="47">
        <f aca="true" t="shared" si="22" ref="H330:H393">G330/F330*100</f>
        <v>83</v>
      </c>
    </row>
    <row r="331" spans="1:8" ht="12.75">
      <c r="A331" s="57" t="s">
        <v>138</v>
      </c>
      <c r="B331" s="29" t="s">
        <v>128</v>
      </c>
      <c r="C331" s="18"/>
      <c r="D331" s="19"/>
      <c r="E331" s="20"/>
      <c r="F331" s="31">
        <f>F332</f>
        <v>2545</v>
      </c>
      <c r="G331" s="31">
        <f>G332</f>
        <v>2431.1000000000004</v>
      </c>
      <c r="H331" s="31">
        <f t="shared" si="22"/>
        <v>95.52455795677801</v>
      </c>
    </row>
    <row r="332" spans="1:8" ht="25.5">
      <c r="A332" s="57" t="s">
        <v>139</v>
      </c>
      <c r="B332" s="29" t="s">
        <v>128</v>
      </c>
      <c r="C332" s="29" t="s">
        <v>124</v>
      </c>
      <c r="D332" s="19"/>
      <c r="E332" s="20"/>
      <c r="F332" s="31">
        <f>F333</f>
        <v>2545</v>
      </c>
      <c r="G332" s="31">
        <f>G333</f>
        <v>2431.1000000000004</v>
      </c>
      <c r="H332" s="31">
        <f t="shared" si="22"/>
        <v>95.52455795677801</v>
      </c>
    </row>
    <row r="333" spans="1:8" ht="38.25">
      <c r="A333" s="7" t="s">
        <v>81</v>
      </c>
      <c r="B333" s="21" t="s">
        <v>128</v>
      </c>
      <c r="C333" s="21" t="s">
        <v>124</v>
      </c>
      <c r="D333" s="19" t="s">
        <v>15</v>
      </c>
      <c r="E333" s="20"/>
      <c r="F333" s="22">
        <f>F334+F341</f>
        <v>2545</v>
      </c>
      <c r="G333" s="22">
        <f>G334+G341</f>
        <v>2431.1000000000004</v>
      </c>
      <c r="H333" s="22">
        <f t="shared" si="22"/>
        <v>95.52455795677801</v>
      </c>
    </row>
    <row r="334" spans="1:8" ht="25.5">
      <c r="A334" s="32" t="s">
        <v>11</v>
      </c>
      <c r="B334" s="21" t="s">
        <v>128</v>
      </c>
      <c r="C334" s="21" t="s">
        <v>124</v>
      </c>
      <c r="D334" s="19" t="s">
        <v>16</v>
      </c>
      <c r="E334" s="20"/>
      <c r="F334" s="22">
        <f>F335+F338</f>
        <v>1297.4</v>
      </c>
      <c r="G334" s="22">
        <f>G335+G338</f>
        <v>1197.4</v>
      </c>
      <c r="H334" s="22">
        <f t="shared" si="22"/>
        <v>92.29227686141513</v>
      </c>
    </row>
    <row r="335" spans="1:8" ht="25.5">
      <c r="A335" s="32" t="s">
        <v>12</v>
      </c>
      <c r="B335" s="21" t="s">
        <v>128</v>
      </c>
      <c r="C335" s="21" t="s">
        <v>124</v>
      </c>
      <c r="D335" s="19" t="s">
        <v>17</v>
      </c>
      <c r="E335" s="20"/>
      <c r="F335" s="22">
        <f>F336</f>
        <v>100</v>
      </c>
      <c r="G335" s="22">
        <f>G336</f>
        <v>0</v>
      </c>
      <c r="H335" s="22">
        <f t="shared" si="22"/>
        <v>0</v>
      </c>
    </row>
    <row r="336" spans="1:8" ht="25.5">
      <c r="A336" s="7" t="s">
        <v>44</v>
      </c>
      <c r="B336" s="21" t="s">
        <v>128</v>
      </c>
      <c r="C336" s="21" t="s">
        <v>124</v>
      </c>
      <c r="D336" s="19" t="s">
        <v>17</v>
      </c>
      <c r="E336" s="20">
        <v>200</v>
      </c>
      <c r="F336" s="22">
        <f>F337</f>
        <v>100</v>
      </c>
      <c r="G336" s="22">
        <f>G337</f>
        <v>0</v>
      </c>
      <c r="H336" s="22">
        <f t="shared" si="22"/>
        <v>0</v>
      </c>
    </row>
    <row r="337" spans="1:8" ht="38.25">
      <c r="A337" s="7" t="s">
        <v>45</v>
      </c>
      <c r="B337" s="21" t="s">
        <v>128</v>
      </c>
      <c r="C337" s="21" t="s">
        <v>124</v>
      </c>
      <c r="D337" s="19" t="s">
        <v>17</v>
      </c>
      <c r="E337" s="20">
        <v>240</v>
      </c>
      <c r="F337" s="22">
        <v>100</v>
      </c>
      <c r="G337" s="22">
        <v>0</v>
      </c>
      <c r="H337" s="22">
        <f t="shared" si="22"/>
        <v>0</v>
      </c>
    </row>
    <row r="338" spans="1:8" ht="25.5">
      <c r="A338" s="7" t="s">
        <v>13</v>
      </c>
      <c r="B338" s="21" t="s">
        <v>128</v>
      </c>
      <c r="C338" s="21" t="s">
        <v>124</v>
      </c>
      <c r="D338" s="19" t="s">
        <v>18</v>
      </c>
      <c r="E338" s="20"/>
      <c r="F338" s="22">
        <f>F339</f>
        <v>1197.4</v>
      </c>
      <c r="G338" s="22">
        <f>G339</f>
        <v>1197.4</v>
      </c>
      <c r="H338" s="22">
        <f t="shared" si="22"/>
        <v>100</v>
      </c>
    </row>
    <row r="339" spans="1:8" ht="25.5">
      <c r="A339" s="7" t="s">
        <v>44</v>
      </c>
      <c r="B339" s="21" t="s">
        <v>128</v>
      </c>
      <c r="C339" s="21" t="s">
        <v>124</v>
      </c>
      <c r="D339" s="19" t="s">
        <v>18</v>
      </c>
      <c r="E339" s="20">
        <v>200</v>
      </c>
      <c r="F339" s="22">
        <f>F340</f>
        <v>1197.4</v>
      </c>
      <c r="G339" s="22">
        <f>G340</f>
        <v>1197.4</v>
      </c>
      <c r="H339" s="22">
        <f t="shared" si="22"/>
        <v>100</v>
      </c>
    </row>
    <row r="340" spans="1:8" ht="38.25">
      <c r="A340" s="7" t="s">
        <v>45</v>
      </c>
      <c r="B340" s="21" t="s">
        <v>128</v>
      </c>
      <c r="C340" s="21" t="s">
        <v>124</v>
      </c>
      <c r="D340" s="19" t="s">
        <v>18</v>
      </c>
      <c r="E340" s="20">
        <v>240</v>
      </c>
      <c r="F340" s="22">
        <v>1197.4</v>
      </c>
      <c r="G340" s="22">
        <v>1197.4</v>
      </c>
      <c r="H340" s="22">
        <f t="shared" si="22"/>
        <v>100</v>
      </c>
    </row>
    <row r="341" spans="1:8" ht="25.5">
      <c r="A341" s="7" t="s">
        <v>14</v>
      </c>
      <c r="B341" s="21" t="s">
        <v>128</v>
      </c>
      <c r="C341" s="21" t="s">
        <v>124</v>
      </c>
      <c r="D341" s="19" t="s">
        <v>19</v>
      </c>
      <c r="E341" s="20"/>
      <c r="F341" s="22">
        <f>F342</f>
        <v>1247.6</v>
      </c>
      <c r="G341" s="22">
        <f>G342</f>
        <v>1233.7</v>
      </c>
      <c r="H341" s="22">
        <f t="shared" si="22"/>
        <v>98.88586085283745</v>
      </c>
    </row>
    <row r="342" spans="1:8" ht="25.5">
      <c r="A342" s="7" t="s">
        <v>44</v>
      </c>
      <c r="B342" s="21" t="s">
        <v>128</v>
      </c>
      <c r="C342" s="21" t="s">
        <v>124</v>
      </c>
      <c r="D342" s="19" t="s">
        <v>19</v>
      </c>
      <c r="E342" s="20">
        <v>200</v>
      </c>
      <c r="F342" s="22">
        <f>F343</f>
        <v>1247.6</v>
      </c>
      <c r="G342" s="22">
        <f>G343</f>
        <v>1233.7</v>
      </c>
      <c r="H342" s="22">
        <f t="shared" si="22"/>
        <v>98.88586085283745</v>
      </c>
    </row>
    <row r="343" spans="1:8" ht="38.25">
      <c r="A343" s="7" t="s">
        <v>45</v>
      </c>
      <c r="B343" s="21" t="s">
        <v>128</v>
      </c>
      <c r="C343" s="21" t="s">
        <v>124</v>
      </c>
      <c r="D343" s="19" t="s">
        <v>19</v>
      </c>
      <c r="E343" s="20">
        <v>240</v>
      </c>
      <c r="F343" s="22">
        <v>1247.6</v>
      </c>
      <c r="G343" s="22">
        <v>1233.7</v>
      </c>
      <c r="H343" s="22">
        <f t="shared" si="22"/>
        <v>98.88586085283745</v>
      </c>
    </row>
    <row r="344" spans="1:8" s="28" customFormat="1" ht="12.75">
      <c r="A344" s="61" t="s">
        <v>140</v>
      </c>
      <c r="B344" s="29" t="s">
        <v>141</v>
      </c>
      <c r="C344" s="38"/>
      <c r="D344" s="62"/>
      <c r="E344" s="30"/>
      <c r="F344" s="31">
        <f>F345+F382+F467+F485</f>
        <v>2215414.2</v>
      </c>
      <c r="G344" s="31">
        <f>G345+G382+G467+G485</f>
        <v>2152124.4</v>
      </c>
      <c r="H344" s="31">
        <f t="shared" si="22"/>
        <v>97.14320690009117</v>
      </c>
    </row>
    <row r="345" spans="1:8" s="28" customFormat="1" ht="12.75">
      <c r="A345" s="61" t="s">
        <v>142</v>
      </c>
      <c r="B345" s="29" t="s">
        <v>141</v>
      </c>
      <c r="C345" s="29" t="s">
        <v>107</v>
      </c>
      <c r="D345" s="62"/>
      <c r="E345" s="30"/>
      <c r="F345" s="31">
        <f>F346+F378</f>
        <v>902717.1</v>
      </c>
      <c r="G345" s="31">
        <f>G346+G378</f>
        <v>880738.3</v>
      </c>
      <c r="H345" s="31">
        <f t="shared" si="22"/>
        <v>97.56526158638184</v>
      </c>
    </row>
    <row r="346" spans="1:8" ht="38.25">
      <c r="A346" s="7" t="s">
        <v>276</v>
      </c>
      <c r="B346" s="21" t="s">
        <v>141</v>
      </c>
      <c r="C346" s="21" t="s">
        <v>107</v>
      </c>
      <c r="D346" s="19" t="s">
        <v>59</v>
      </c>
      <c r="E346" s="20"/>
      <c r="F346" s="22">
        <f>F347</f>
        <v>898232.1</v>
      </c>
      <c r="G346" s="22">
        <f>G347</f>
        <v>876253.3</v>
      </c>
      <c r="H346" s="22">
        <f t="shared" si="22"/>
        <v>97.55310459289977</v>
      </c>
    </row>
    <row r="347" spans="1:8" ht="25.5">
      <c r="A347" s="7" t="s">
        <v>180</v>
      </c>
      <c r="B347" s="21" t="s">
        <v>141</v>
      </c>
      <c r="C347" s="21" t="s">
        <v>107</v>
      </c>
      <c r="D347" s="19" t="s">
        <v>181</v>
      </c>
      <c r="E347" s="20"/>
      <c r="F347" s="22">
        <f>F360+F348+F369+F375+F372</f>
        <v>898232.1</v>
      </c>
      <c r="G347" s="22">
        <f>G360+G348+G369+G375+G372</f>
        <v>876253.3</v>
      </c>
      <c r="H347" s="22">
        <f t="shared" si="22"/>
        <v>97.55310459289977</v>
      </c>
    </row>
    <row r="348" spans="1:8" ht="25.5">
      <c r="A348" s="7" t="s">
        <v>38</v>
      </c>
      <c r="B348" s="21" t="s">
        <v>141</v>
      </c>
      <c r="C348" s="21" t="s">
        <v>107</v>
      </c>
      <c r="D348" s="19" t="s">
        <v>184</v>
      </c>
      <c r="E348" s="20"/>
      <c r="F348" s="22">
        <f>F349+F351+F355+F358+F353</f>
        <v>387733.1</v>
      </c>
      <c r="G348" s="22">
        <f>G349+G351+G355+G358+G353</f>
        <v>366045.4</v>
      </c>
      <c r="H348" s="22">
        <f t="shared" si="22"/>
        <v>94.40653893103273</v>
      </c>
    </row>
    <row r="349" spans="1:8" ht="76.5">
      <c r="A349" s="33" t="s">
        <v>50</v>
      </c>
      <c r="B349" s="21" t="s">
        <v>141</v>
      </c>
      <c r="C349" s="21" t="s">
        <v>107</v>
      </c>
      <c r="D349" s="19" t="s">
        <v>184</v>
      </c>
      <c r="E349" s="20">
        <v>100</v>
      </c>
      <c r="F349" s="22">
        <f>F350</f>
        <v>134861.8</v>
      </c>
      <c r="G349" s="22">
        <f>G350</f>
        <v>134333.9</v>
      </c>
      <c r="H349" s="22">
        <f t="shared" si="22"/>
        <v>99.60856224668512</v>
      </c>
    </row>
    <row r="350" spans="1:8" ht="25.5">
      <c r="A350" s="33" t="s">
        <v>51</v>
      </c>
      <c r="B350" s="21" t="s">
        <v>141</v>
      </c>
      <c r="C350" s="21" t="s">
        <v>107</v>
      </c>
      <c r="D350" s="19" t="s">
        <v>184</v>
      </c>
      <c r="E350" s="20">
        <v>110</v>
      </c>
      <c r="F350" s="22">
        <v>134861.8</v>
      </c>
      <c r="G350" s="22">
        <v>134333.9</v>
      </c>
      <c r="H350" s="22">
        <f t="shared" si="22"/>
        <v>99.60856224668512</v>
      </c>
    </row>
    <row r="351" spans="1:8" ht="25.5">
      <c r="A351" s="7" t="s">
        <v>44</v>
      </c>
      <c r="B351" s="21" t="s">
        <v>141</v>
      </c>
      <c r="C351" s="21" t="s">
        <v>107</v>
      </c>
      <c r="D351" s="19" t="s">
        <v>184</v>
      </c>
      <c r="E351" s="20">
        <v>200</v>
      </c>
      <c r="F351" s="22">
        <f>F352</f>
        <v>195349.8</v>
      </c>
      <c r="G351" s="22">
        <f>G352</f>
        <v>175731.1</v>
      </c>
      <c r="H351" s="22">
        <f t="shared" si="22"/>
        <v>89.95714354455444</v>
      </c>
    </row>
    <row r="352" spans="1:8" ht="38.25">
      <c r="A352" s="7" t="s">
        <v>45</v>
      </c>
      <c r="B352" s="21" t="s">
        <v>141</v>
      </c>
      <c r="C352" s="21" t="s">
        <v>107</v>
      </c>
      <c r="D352" s="19" t="s">
        <v>184</v>
      </c>
      <c r="E352" s="20">
        <v>240</v>
      </c>
      <c r="F352" s="22">
        <v>195349.8</v>
      </c>
      <c r="G352" s="22">
        <v>175731.1</v>
      </c>
      <c r="H352" s="22">
        <f t="shared" si="22"/>
        <v>89.95714354455444</v>
      </c>
    </row>
    <row r="353" spans="1:8" ht="25.5">
      <c r="A353" s="7" t="s">
        <v>269</v>
      </c>
      <c r="B353" s="21" t="s">
        <v>141</v>
      </c>
      <c r="C353" s="21" t="s">
        <v>107</v>
      </c>
      <c r="D353" s="19" t="s">
        <v>184</v>
      </c>
      <c r="E353" s="20">
        <v>300</v>
      </c>
      <c r="F353" s="22">
        <f>F354</f>
        <v>30.5</v>
      </c>
      <c r="G353" s="22">
        <f>G354</f>
        <v>30.5</v>
      </c>
      <c r="H353" s="22">
        <f t="shared" si="22"/>
        <v>100</v>
      </c>
    </row>
    <row r="354" spans="1:8" ht="38.25">
      <c r="A354" s="48" t="s">
        <v>28</v>
      </c>
      <c r="B354" s="21" t="s">
        <v>141</v>
      </c>
      <c r="C354" s="21" t="s">
        <v>107</v>
      </c>
      <c r="D354" s="19" t="s">
        <v>184</v>
      </c>
      <c r="E354" s="20">
        <v>320</v>
      </c>
      <c r="F354" s="22">
        <v>30.5</v>
      </c>
      <c r="G354" s="22">
        <v>30.5</v>
      </c>
      <c r="H354" s="22">
        <f t="shared" si="22"/>
        <v>100</v>
      </c>
    </row>
    <row r="355" spans="1:8" ht="38.25">
      <c r="A355" s="7" t="s">
        <v>272</v>
      </c>
      <c r="B355" s="21" t="s">
        <v>141</v>
      </c>
      <c r="C355" s="21" t="s">
        <v>107</v>
      </c>
      <c r="D355" s="19" t="s">
        <v>184</v>
      </c>
      <c r="E355" s="20">
        <v>600</v>
      </c>
      <c r="F355" s="22">
        <f>F356+F357</f>
        <v>34970.8</v>
      </c>
      <c r="G355" s="22">
        <f>G356+G357</f>
        <v>33519.7</v>
      </c>
      <c r="H355" s="22">
        <f t="shared" si="22"/>
        <v>95.85053816326763</v>
      </c>
    </row>
    <row r="356" spans="1:8" ht="12.75">
      <c r="A356" s="32" t="s">
        <v>226</v>
      </c>
      <c r="B356" s="21" t="s">
        <v>141</v>
      </c>
      <c r="C356" s="21" t="s">
        <v>107</v>
      </c>
      <c r="D356" s="19" t="s">
        <v>184</v>
      </c>
      <c r="E356" s="20">
        <v>610</v>
      </c>
      <c r="F356" s="22">
        <v>34559.8</v>
      </c>
      <c r="G356" s="22">
        <v>33519.7</v>
      </c>
      <c r="H356" s="22">
        <f t="shared" si="22"/>
        <v>96.99043397241881</v>
      </c>
    </row>
    <row r="357" spans="1:8" ht="38.25">
      <c r="A357" s="10" t="s">
        <v>348</v>
      </c>
      <c r="B357" s="21" t="s">
        <v>141</v>
      </c>
      <c r="C357" s="21" t="s">
        <v>107</v>
      </c>
      <c r="D357" s="19" t="s">
        <v>184</v>
      </c>
      <c r="E357" s="20">
        <v>630</v>
      </c>
      <c r="F357" s="22">
        <v>411</v>
      </c>
      <c r="G357" s="22">
        <v>0</v>
      </c>
      <c r="H357" s="22">
        <f t="shared" si="22"/>
        <v>0</v>
      </c>
    </row>
    <row r="358" spans="1:8" ht="12.75">
      <c r="A358" s="7" t="s">
        <v>53</v>
      </c>
      <c r="B358" s="21" t="s">
        <v>141</v>
      </c>
      <c r="C358" s="21" t="s">
        <v>107</v>
      </c>
      <c r="D358" s="19" t="s">
        <v>184</v>
      </c>
      <c r="E358" s="20">
        <v>800</v>
      </c>
      <c r="F358" s="22">
        <f>F359</f>
        <v>22520.2</v>
      </c>
      <c r="G358" s="22">
        <f>G359</f>
        <v>22430.2</v>
      </c>
      <c r="H358" s="22">
        <f t="shared" si="22"/>
        <v>99.60035878899832</v>
      </c>
    </row>
    <row r="359" spans="1:8" ht="12.75">
      <c r="A359" s="7" t="s">
        <v>282</v>
      </c>
      <c r="B359" s="21" t="s">
        <v>141</v>
      </c>
      <c r="C359" s="21" t="s">
        <v>107</v>
      </c>
      <c r="D359" s="19" t="s">
        <v>184</v>
      </c>
      <c r="E359" s="20">
        <v>850</v>
      </c>
      <c r="F359" s="22">
        <v>22520.2</v>
      </c>
      <c r="G359" s="22">
        <v>22430.2</v>
      </c>
      <c r="H359" s="22">
        <f t="shared" si="22"/>
        <v>99.60035878899832</v>
      </c>
    </row>
    <row r="360" spans="1:8" ht="140.25">
      <c r="A360" s="10" t="s">
        <v>274</v>
      </c>
      <c r="B360" s="21" t="s">
        <v>141</v>
      </c>
      <c r="C360" s="21" t="s">
        <v>107</v>
      </c>
      <c r="D360" s="19" t="s">
        <v>182</v>
      </c>
      <c r="E360" s="20"/>
      <c r="F360" s="22">
        <f>F361+F363+F367+F365</f>
        <v>494769</v>
      </c>
      <c r="G360" s="22">
        <f>G361+G363+G367+G365</f>
        <v>494477.9</v>
      </c>
      <c r="H360" s="22">
        <f t="shared" si="22"/>
        <v>99.94116446260782</v>
      </c>
    </row>
    <row r="361" spans="1:8" ht="76.5">
      <c r="A361" s="33" t="s">
        <v>50</v>
      </c>
      <c r="B361" s="21" t="s">
        <v>141</v>
      </c>
      <c r="C361" s="21" t="s">
        <v>107</v>
      </c>
      <c r="D361" s="19" t="s">
        <v>182</v>
      </c>
      <c r="E361" s="20">
        <v>100</v>
      </c>
      <c r="F361" s="22">
        <f>F362</f>
        <v>430725.6</v>
      </c>
      <c r="G361" s="22">
        <f>G362</f>
        <v>430725.4</v>
      </c>
      <c r="H361" s="22">
        <f t="shared" si="22"/>
        <v>99.99995356672555</v>
      </c>
    </row>
    <row r="362" spans="1:8" ht="25.5">
      <c r="A362" s="33" t="s">
        <v>51</v>
      </c>
      <c r="B362" s="21" t="s">
        <v>141</v>
      </c>
      <c r="C362" s="21" t="s">
        <v>107</v>
      </c>
      <c r="D362" s="19" t="s">
        <v>182</v>
      </c>
      <c r="E362" s="20">
        <v>110</v>
      </c>
      <c r="F362" s="24">
        <v>430725.6</v>
      </c>
      <c r="G362" s="24">
        <v>430725.4</v>
      </c>
      <c r="H362" s="24">
        <f t="shared" si="22"/>
        <v>99.99995356672555</v>
      </c>
    </row>
    <row r="363" spans="1:8" ht="25.5">
      <c r="A363" s="7" t="s">
        <v>44</v>
      </c>
      <c r="B363" s="21" t="s">
        <v>141</v>
      </c>
      <c r="C363" s="21" t="s">
        <v>107</v>
      </c>
      <c r="D363" s="19" t="s">
        <v>182</v>
      </c>
      <c r="E363" s="20">
        <v>200</v>
      </c>
      <c r="F363" s="22">
        <f>F364</f>
        <v>8221</v>
      </c>
      <c r="G363" s="22">
        <f>G364</f>
        <v>8219</v>
      </c>
      <c r="H363" s="22">
        <f t="shared" si="22"/>
        <v>99.97567205936018</v>
      </c>
    </row>
    <row r="364" spans="1:8" ht="38.25">
      <c r="A364" s="7" t="s">
        <v>45</v>
      </c>
      <c r="B364" s="21" t="s">
        <v>141</v>
      </c>
      <c r="C364" s="21" t="s">
        <v>107</v>
      </c>
      <c r="D364" s="19" t="s">
        <v>182</v>
      </c>
      <c r="E364" s="20">
        <v>240</v>
      </c>
      <c r="F364" s="22">
        <v>8221</v>
      </c>
      <c r="G364" s="22">
        <v>8219</v>
      </c>
      <c r="H364" s="22">
        <f t="shared" si="22"/>
        <v>99.97567205936018</v>
      </c>
    </row>
    <row r="365" spans="1:8" ht="25.5">
      <c r="A365" s="7" t="s">
        <v>269</v>
      </c>
      <c r="B365" s="21" t="s">
        <v>141</v>
      </c>
      <c r="C365" s="21" t="s">
        <v>107</v>
      </c>
      <c r="D365" s="19" t="s">
        <v>182</v>
      </c>
      <c r="E365" s="20">
        <v>300</v>
      </c>
      <c r="F365" s="22">
        <f>F366</f>
        <v>32.7</v>
      </c>
      <c r="G365" s="22">
        <f>G366</f>
        <v>32.7</v>
      </c>
      <c r="H365" s="22">
        <f t="shared" si="22"/>
        <v>100</v>
      </c>
    </row>
    <row r="366" spans="1:8" ht="38.25">
      <c r="A366" s="48" t="s">
        <v>28</v>
      </c>
      <c r="B366" s="21" t="s">
        <v>141</v>
      </c>
      <c r="C366" s="21" t="s">
        <v>107</v>
      </c>
      <c r="D366" s="19" t="s">
        <v>182</v>
      </c>
      <c r="E366" s="20">
        <v>320</v>
      </c>
      <c r="F366" s="22">
        <v>32.7</v>
      </c>
      <c r="G366" s="22">
        <v>32.7</v>
      </c>
      <c r="H366" s="22">
        <f t="shared" si="22"/>
        <v>100</v>
      </c>
    </row>
    <row r="367" spans="1:8" ht="38.25">
      <c r="A367" s="7" t="s">
        <v>52</v>
      </c>
      <c r="B367" s="21" t="s">
        <v>141</v>
      </c>
      <c r="C367" s="21" t="s">
        <v>107</v>
      </c>
      <c r="D367" s="19" t="s">
        <v>182</v>
      </c>
      <c r="E367" s="20">
        <v>600</v>
      </c>
      <c r="F367" s="22">
        <f>F368</f>
        <v>55789.7</v>
      </c>
      <c r="G367" s="22">
        <f>G368</f>
        <v>55500.8</v>
      </c>
      <c r="H367" s="22">
        <f t="shared" si="22"/>
        <v>99.48216247802014</v>
      </c>
    </row>
    <row r="368" spans="1:8" ht="12.75">
      <c r="A368" s="32" t="s">
        <v>226</v>
      </c>
      <c r="B368" s="21" t="s">
        <v>141</v>
      </c>
      <c r="C368" s="21" t="s">
        <v>107</v>
      </c>
      <c r="D368" s="19" t="s">
        <v>182</v>
      </c>
      <c r="E368" s="20">
        <v>610</v>
      </c>
      <c r="F368" s="22">
        <v>55789.7</v>
      </c>
      <c r="G368" s="22">
        <v>55500.8</v>
      </c>
      <c r="H368" s="22">
        <f t="shared" si="22"/>
        <v>99.48216247802014</v>
      </c>
    </row>
    <row r="369" spans="1:8" ht="127.5">
      <c r="A369" s="10" t="s">
        <v>233</v>
      </c>
      <c r="B369" s="21" t="s">
        <v>141</v>
      </c>
      <c r="C369" s="21" t="s">
        <v>107</v>
      </c>
      <c r="D369" s="19" t="s">
        <v>183</v>
      </c>
      <c r="E369" s="20"/>
      <c r="F369" s="22">
        <f>F370</f>
        <v>7417</v>
      </c>
      <c r="G369" s="22">
        <f>G370</f>
        <v>7417</v>
      </c>
      <c r="H369" s="22">
        <f t="shared" si="22"/>
        <v>100</v>
      </c>
    </row>
    <row r="370" spans="1:8" ht="38.25">
      <c r="A370" s="7" t="s">
        <v>272</v>
      </c>
      <c r="B370" s="21" t="s">
        <v>141</v>
      </c>
      <c r="C370" s="21" t="s">
        <v>107</v>
      </c>
      <c r="D370" s="19" t="s">
        <v>183</v>
      </c>
      <c r="E370" s="20">
        <v>600</v>
      </c>
      <c r="F370" s="22">
        <f>F371</f>
        <v>7417</v>
      </c>
      <c r="G370" s="22">
        <f>G371</f>
        <v>7417</v>
      </c>
      <c r="H370" s="22">
        <f t="shared" si="22"/>
        <v>100</v>
      </c>
    </row>
    <row r="371" spans="1:8" ht="38.25">
      <c r="A371" s="10" t="s">
        <v>348</v>
      </c>
      <c r="B371" s="21" t="s">
        <v>141</v>
      </c>
      <c r="C371" s="21" t="s">
        <v>107</v>
      </c>
      <c r="D371" s="19" t="s">
        <v>183</v>
      </c>
      <c r="E371" s="20">
        <v>630</v>
      </c>
      <c r="F371" s="22">
        <v>7417</v>
      </c>
      <c r="G371" s="22">
        <v>7417</v>
      </c>
      <c r="H371" s="22">
        <f t="shared" si="22"/>
        <v>100</v>
      </c>
    </row>
    <row r="372" spans="1:8" ht="102">
      <c r="A372" s="10" t="s">
        <v>386</v>
      </c>
      <c r="B372" s="21" t="s">
        <v>141</v>
      </c>
      <c r="C372" s="21" t="s">
        <v>107</v>
      </c>
      <c r="D372" s="19" t="s">
        <v>387</v>
      </c>
      <c r="E372" s="20"/>
      <c r="F372" s="22">
        <f>F373</f>
        <v>500</v>
      </c>
      <c r="G372" s="22">
        <f>G373</f>
        <v>500</v>
      </c>
      <c r="H372" s="22">
        <f t="shared" si="22"/>
        <v>100</v>
      </c>
    </row>
    <row r="373" spans="1:8" ht="25.5">
      <c r="A373" s="7" t="s">
        <v>44</v>
      </c>
      <c r="B373" s="21" t="s">
        <v>141</v>
      </c>
      <c r="C373" s="21" t="s">
        <v>107</v>
      </c>
      <c r="D373" s="19" t="s">
        <v>387</v>
      </c>
      <c r="E373" s="20">
        <v>200</v>
      </c>
      <c r="F373" s="22">
        <f>F374</f>
        <v>500</v>
      </c>
      <c r="G373" s="22">
        <f>G374</f>
        <v>500</v>
      </c>
      <c r="H373" s="22">
        <f t="shared" si="22"/>
        <v>100</v>
      </c>
    </row>
    <row r="374" spans="1:8" ht="38.25">
      <c r="A374" s="7" t="s">
        <v>45</v>
      </c>
      <c r="B374" s="21" t="s">
        <v>141</v>
      </c>
      <c r="C374" s="21" t="s">
        <v>107</v>
      </c>
      <c r="D374" s="19" t="s">
        <v>387</v>
      </c>
      <c r="E374" s="20">
        <v>240</v>
      </c>
      <c r="F374" s="22">
        <v>500</v>
      </c>
      <c r="G374" s="22">
        <v>500</v>
      </c>
      <c r="H374" s="22">
        <f t="shared" si="22"/>
        <v>100</v>
      </c>
    </row>
    <row r="375" spans="1:8" ht="89.25">
      <c r="A375" s="10" t="s">
        <v>355</v>
      </c>
      <c r="B375" s="21" t="s">
        <v>141</v>
      </c>
      <c r="C375" s="21" t="s">
        <v>107</v>
      </c>
      <c r="D375" s="19" t="s">
        <v>356</v>
      </c>
      <c r="E375" s="20"/>
      <c r="F375" s="22">
        <f>F376</f>
        <v>7813</v>
      </c>
      <c r="G375" s="22">
        <f>G376</f>
        <v>7813</v>
      </c>
      <c r="H375" s="22">
        <f t="shared" si="22"/>
        <v>100</v>
      </c>
    </row>
    <row r="376" spans="1:8" ht="38.25">
      <c r="A376" s="7" t="s">
        <v>272</v>
      </c>
      <c r="B376" s="21" t="s">
        <v>141</v>
      </c>
      <c r="C376" s="21" t="s">
        <v>107</v>
      </c>
      <c r="D376" s="19" t="s">
        <v>356</v>
      </c>
      <c r="E376" s="20">
        <v>600</v>
      </c>
      <c r="F376" s="22">
        <f>F377</f>
        <v>7813</v>
      </c>
      <c r="G376" s="22">
        <f>G377</f>
        <v>7813</v>
      </c>
      <c r="H376" s="22">
        <f t="shared" si="22"/>
        <v>100</v>
      </c>
    </row>
    <row r="377" spans="1:8" ht="38.25">
      <c r="A377" s="10" t="s">
        <v>348</v>
      </c>
      <c r="B377" s="21" t="s">
        <v>141</v>
      </c>
      <c r="C377" s="21" t="s">
        <v>107</v>
      </c>
      <c r="D377" s="19" t="s">
        <v>356</v>
      </c>
      <c r="E377" s="20">
        <v>630</v>
      </c>
      <c r="F377" s="22">
        <v>7813</v>
      </c>
      <c r="G377" s="22">
        <v>7813</v>
      </c>
      <c r="H377" s="22">
        <f t="shared" si="22"/>
        <v>100</v>
      </c>
    </row>
    <row r="378" spans="1:8" ht="25.5">
      <c r="A378" s="7" t="s">
        <v>243</v>
      </c>
      <c r="B378" s="21" t="s">
        <v>141</v>
      </c>
      <c r="C378" s="21" t="s">
        <v>107</v>
      </c>
      <c r="D378" s="19" t="s">
        <v>291</v>
      </c>
      <c r="E378" s="20"/>
      <c r="F378" s="22">
        <f aca="true" t="shared" si="23" ref="F378:G380">F379</f>
        <v>4485</v>
      </c>
      <c r="G378" s="22">
        <f t="shared" si="23"/>
        <v>4485</v>
      </c>
      <c r="H378" s="22">
        <f t="shared" si="22"/>
        <v>100</v>
      </c>
    </row>
    <row r="379" spans="1:8" ht="51">
      <c r="A379" s="10" t="s">
        <v>357</v>
      </c>
      <c r="B379" s="21" t="s">
        <v>141</v>
      </c>
      <c r="C379" s="21" t="s">
        <v>107</v>
      </c>
      <c r="D379" s="19" t="s">
        <v>375</v>
      </c>
      <c r="E379" s="20"/>
      <c r="F379" s="22">
        <f t="shared" si="23"/>
        <v>4485</v>
      </c>
      <c r="G379" s="22">
        <f t="shared" si="23"/>
        <v>4485</v>
      </c>
      <c r="H379" s="22">
        <f t="shared" si="22"/>
        <v>100</v>
      </c>
    </row>
    <row r="380" spans="1:8" ht="25.5">
      <c r="A380" s="7" t="s">
        <v>44</v>
      </c>
      <c r="B380" s="21" t="s">
        <v>141</v>
      </c>
      <c r="C380" s="21" t="s">
        <v>107</v>
      </c>
      <c r="D380" s="19" t="s">
        <v>375</v>
      </c>
      <c r="E380" s="20">
        <v>200</v>
      </c>
      <c r="F380" s="22">
        <f t="shared" si="23"/>
        <v>4485</v>
      </c>
      <c r="G380" s="22">
        <f t="shared" si="23"/>
        <v>4485</v>
      </c>
      <c r="H380" s="22">
        <f t="shared" si="22"/>
        <v>100</v>
      </c>
    </row>
    <row r="381" spans="1:8" ht="38.25">
      <c r="A381" s="7" t="s">
        <v>45</v>
      </c>
      <c r="B381" s="21" t="s">
        <v>141</v>
      </c>
      <c r="C381" s="21" t="s">
        <v>107</v>
      </c>
      <c r="D381" s="19" t="s">
        <v>375</v>
      </c>
      <c r="E381" s="20">
        <v>240</v>
      </c>
      <c r="F381" s="22">
        <v>4485</v>
      </c>
      <c r="G381" s="22">
        <v>4485</v>
      </c>
      <c r="H381" s="22">
        <f t="shared" si="22"/>
        <v>100</v>
      </c>
    </row>
    <row r="382" spans="1:8" ht="12.75">
      <c r="A382" s="61" t="s">
        <v>231</v>
      </c>
      <c r="B382" s="29" t="s">
        <v>141</v>
      </c>
      <c r="C382" s="29" t="s">
        <v>109</v>
      </c>
      <c r="D382" s="19"/>
      <c r="E382" s="20"/>
      <c r="F382" s="31">
        <f>F383+F441+F452+F463</f>
        <v>1152727.6</v>
      </c>
      <c r="G382" s="31">
        <f>G383+G441+G452+G463</f>
        <v>1115410.7</v>
      </c>
      <c r="H382" s="31">
        <f t="shared" si="22"/>
        <v>96.76273041436674</v>
      </c>
    </row>
    <row r="383" spans="1:8" ht="38.25">
      <c r="A383" s="7" t="s">
        <v>276</v>
      </c>
      <c r="B383" s="35" t="s">
        <v>141</v>
      </c>
      <c r="C383" s="35" t="s">
        <v>109</v>
      </c>
      <c r="D383" s="19" t="s">
        <v>59</v>
      </c>
      <c r="E383" s="20"/>
      <c r="F383" s="24">
        <f>F384++F433</f>
        <v>979679.5</v>
      </c>
      <c r="G383" s="24">
        <f>G384++G433</f>
        <v>946678.4</v>
      </c>
      <c r="H383" s="24">
        <f t="shared" si="22"/>
        <v>96.6314391594394</v>
      </c>
    </row>
    <row r="384" spans="1:8" ht="25.5">
      <c r="A384" s="7" t="s">
        <v>212</v>
      </c>
      <c r="B384" s="21" t="s">
        <v>141</v>
      </c>
      <c r="C384" s="21" t="s">
        <v>109</v>
      </c>
      <c r="D384" s="19" t="s">
        <v>60</v>
      </c>
      <c r="E384" s="20"/>
      <c r="F384" s="22">
        <f>F402+F407+F410+F413+F416+F421+F385+F392+F430+F424+F399+F427</f>
        <v>951976.5</v>
      </c>
      <c r="G384" s="22">
        <f>G402+G407+G410+G413+G416+G421+G385+G392+G430+G424+G399+G427</f>
        <v>920094.9</v>
      </c>
      <c r="H384" s="22">
        <f t="shared" si="22"/>
        <v>96.65100976757304</v>
      </c>
    </row>
    <row r="385" spans="1:8" ht="38.25">
      <c r="A385" s="32" t="s">
        <v>270</v>
      </c>
      <c r="B385" s="21" t="s">
        <v>141</v>
      </c>
      <c r="C385" s="21" t="s">
        <v>109</v>
      </c>
      <c r="D385" s="19" t="s">
        <v>191</v>
      </c>
      <c r="E385" s="20"/>
      <c r="F385" s="22">
        <f>F386+F388+F390</f>
        <v>150804</v>
      </c>
      <c r="G385" s="22">
        <f>G386+G388+G390</f>
        <v>142266.6</v>
      </c>
      <c r="H385" s="22">
        <f t="shared" si="22"/>
        <v>94.33874433038912</v>
      </c>
    </row>
    <row r="386" spans="1:8" ht="76.5">
      <c r="A386" s="33" t="s">
        <v>50</v>
      </c>
      <c r="B386" s="35" t="s">
        <v>141</v>
      </c>
      <c r="C386" s="35" t="s">
        <v>109</v>
      </c>
      <c r="D386" s="19" t="s">
        <v>191</v>
      </c>
      <c r="E386" s="20">
        <v>100</v>
      </c>
      <c r="F386" s="22">
        <f>F387</f>
        <v>6263.8</v>
      </c>
      <c r="G386" s="22">
        <f>G387</f>
        <v>5813.7</v>
      </c>
      <c r="H386" s="22">
        <f t="shared" si="22"/>
        <v>92.8142661004502</v>
      </c>
    </row>
    <row r="387" spans="1:8" ht="25.5">
      <c r="A387" s="33" t="s">
        <v>51</v>
      </c>
      <c r="B387" s="35" t="s">
        <v>141</v>
      </c>
      <c r="C387" s="35" t="s">
        <v>109</v>
      </c>
      <c r="D387" s="19" t="s">
        <v>191</v>
      </c>
      <c r="E387" s="20">
        <v>110</v>
      </c>
      <c r="F387" s="22">
        <v>6263.8</v>
      </c>
      <c r="G387" s="22">
        <v>5813.7</v>
      </c>
      <c r="H387" s="22">
        <f t="shared" si="22"/>
        <v>92.8142661004502</v>
      </c>
    </row>
    <row r="388" spans="1:8" ht="25.5">
      <c r="A388" s="7" t="s">
        <v>44</v>
      </c>
      <c r="B388" s="35" t="s">
        <v>141</v>
      </c>
      <c r="C388" s="35" t="s">
        <v>109</v>
      </c>
      <c r="D388" s="19" t="s">
        <v>191</v>
      </c>
      <c r="E388" s="20">
        <v>200</v>
      </c>
      <c r="F388" s="22">
        <f>F389</f>
        <v>109153.6</v>
      </c>
      <c r="G388" s="22">
        <f>G389</f>
        <v>101714</v>
      </c>
      <c r="H388" s="22">
        <f t="shared" si="22"/>
        <v>93.18428343178786</v>
      </c>
    </row>
    <row r="389" spans="1:8" ht="38.25">
      <c r="A389" s="7" t="s">
        <v>45</v>
      </c>
      <c r="B389" s="35" t="s">
        <v>141</v>
      </c>
      <c r="C389" s="35" t="s">
        <v>109</v>
      </c>
      <c r="D389" s="19" t="s">
        <v>191</v>
      </c>
      <c r="E389" s="20">
        <v>240</v>
      </c>
      <c r="F389" s="22">
        <v>109153.6</v>
      </c>
      <c r="G389" s="22">
        <v>101714</v>
      </c>
      <c r="H389" s="22">
        <f t="shared" si="22"/>
        <v>93.18428343178786</v>
      </c>
    </row>
    <row r="390" spans="1:8" ht="12.75">
      <c r="A390" s="7" t="s">
        <v>53</v>
      </c>
      <c r="B390" s="35" t="s">
        <v>141</v>
      </c>
      <c r="C390" s="35" t="s">
        <v>109</v>
      </c>
      <c r="D390" s="19" t="s">
        <v>191</v>
      </c>
      <c r="E390" s="20">
        <v>800</v>
      </c>
      <c r="F390" s="22">
        <f>F391</f>
        <v>35386.6</v>
      </c>
      <c r="G390" s="22">
        <f>G391</f>
        <v>34738.9</v>
      </c>
      <c r="H390" s="22">
        <f t="shared" si="22"/>
        <v>98.1696461372384</v>
      </c>
    </row>
    <row r="391" spans="1:8" ht="12.75">
      <c r="A391" s="7" t="s">
        <v>282</v>
      </c>
      <c r="B391" s="35" t="s">
        <v>141</v>
      </c>
      <c r="C391" s="35" t="s">
        <v>109</v>
      </c>
      <c r="D391" s="19" t="s">
        <v>191</v>
      </c>
      <c r="E391" s="20">
        <v>850</v>
      </c>
      <c r="F391" s="22">
        <v>35386.6</v>
      </c>
      <c r="G391" s="22">
        <v>34738.9</v>
      </c>
      <c r="H391" s="22">
        <f t="shared" si="22"/>
        <v>98.1696461372384</v>
      </c>
    </row>
    <row r="392" spans="1:8" ht="12.75">
      <c r="A392" s="32" t="s">
        <v>71</v>
      </c>
      <c r="B392" s="35" t="s">
        <v>141</v>
      </c>
      <c r="C392" s="35" t="s">
        <v>109</v>
      </c>
      <c r="D392" s="19" t="s">
        <v>208</v>
      </c>
      <c r="E392" s="20"/>
      <c r="F392" s="22">
        <f>F393+F395+F397</f>
        <v>24820.600000000002</v>
      </c>
      <c r="G392" s="22">
        <f>G393+G395+G397</f>
        <v>24035.2</v>
      </c>
      <c r="H392" s="22">
        <f t="shared" si="22"/>
        <v>96.8356929324835</v>
      </c>
    </row>
    <row r="393" spans="1:8" ht="76.5">
      <c r="A393" s="33" t="s">
        <v>50</v>
      </c>
      <c r="B393" s="35" t="s">
        <v>141</v>
      </c>
      <c r="C393" s="35" t="s">
        <v>109</v>
      </c>
      <c r="D393" s="19" t="s">
        <v>208</v>
      </c>
      <c r="E393" s="20">
        <v>100</v>
      </c>
      <c r="F393" s="22">
        <f>F394</f>
        <v>19892.9</v>
      </c>
      <c r="G393" s="22">
        <f>G394</f>
        <v>19610.6</v>
      </c>
      <c r="H393" s="22">
        <f t="shared" si="22"/>
        <v>98.58090072337366</v>
      </c>
    </row>
    <row r="394" spans="1:8" ht="25.5">
      <c r="A394" s="33" t="s">
        <v>51</v>
      </c>
      <c r="B394" s="35" t="s">
        <v>141</v>
      </c>
      <c r="C394" s="35" t="s">
        <v>109</v>
      </c>
      <c r="D394" s="19" t="s">
        <v>208</v>
      </c>
      <c r="E394" s="20">
        <v>110</v>
      </c>
      <c r="F394" s="22">
        <v>19892.9</v>
      </c>
      <c r="G394" s="22">
        <v>19610.6</v>
      </c>
      <c r="H394" s="22">
        <f aca="true" t="shared" si="24" ref="H394:H457">G394/F394*100</f>
        <v>98.58090072337366</v>
      </c>
    </row>
    <row r="395" spans="1:8" ht="25.5">
      <c r="A395" s="7" t="s">
        <v>44</v>
      </c>
      <c r="B395" s="35" t="s">
        <v>141</v>
      </c>
      <c r="C395" s="35" t="s">
        <v>109</v>
      </c>
      <c r="D395" s="19" t="s">
        <v>208</v>
      </c>
      <c r="E395" s="20">
        <v>200</v>
      </c>
      <c r="F395" s="22">
        <f>F396</f>
        <v>3958.7</v>
      </c>
      <c r="G395" s="22">
        <f>G396</f>
        <v>3496.4</v>
      </c>
      <c r="H395" s="22">
        <f t="shared" si="24"/>
        <v>88.32192386389472</v>
      </c>
    </row>
    <row r="396" spans="1:8" ht="38.25">
      <c r="A396" s="7" t="s">
        <v>45</v>
      </c>
      <c r="B396" s="35" t="s">
        <v>141</v>
      </c>
      <c r="C396" s="35" t="s">
        <v>109</v>
      </c>
      <c r="D396" s="19" t="s">
        <v>208</v>
      </c>
      <c r="E396" s="20">
        <v>240</v>
      </c>
      <c r="F396" s="22">
        <v>3958.7</v>
      </c>
      <c r="G396" s="22">
        <v>3496.4</v>
      </c>
      <c r="H396" s="22">
        <f t="shared" si="24"/>
        <v>88.32192386389472</v>
      </c>
    </row>
    <row r="397" spans="1:8" ht="12.75">
      <c r="A397" s="7" t="s">
        <v>53</v>
      </c>
      <c r="B397" s="35" t="s">
        <v>141</v>
      </c>
      <c r="C397" s="35" t="s">
        <v>109</v>
      </c>
      <c r="D397" s="19" t="s">
        <v>208</v>
      </c>
      <c r="E397" s="20">
        <v>800</v>
      </c>
      <c r="F397" s="22">
        <f>F398</f>
        <v>969</v>
      </c>
      <c r="G397" s="22">
        <f>G398</f>
        <v>928.2</v>
      </c>
      <c r="H397" s="22">
        <f t="shared" si="24"/>
        <v>95.78947368421053</v>
      </c>
    </row>
    <row r="398" spans="1:8" ht="12.75">
      <c r="A398" s="7" t="s">
        <v>282</v>
      </c>
      <c r="B398" s="35" t="s">
        <v>141</v>
      </c>
      <c r="C398" s="35" t="s">
        <v>109</v>
      </c>
      <c r="D398" s="19" t="s">
        <v>208</v>
      </c>
      <c r="E398" s="20">
        <v>850</v>
      </c>
      <c r="F398" s="22">
        <v>969</v>
      </c>
      <c r="G398" s="22">
        <v>928.2</v>
      </c>
      <c r="H398" s="22">
        <f t="shared" si="24"/>
        <v>95.78947368421053</v>
      </c>
    </row>
    <row r="399" spans="1:8" ht="51">
      <c r="A399" s="7" t="s">
        <v>390</v>
      </c>
      <c r="B399" s="35" t="s">
        <v>141</v>
      </c>
      <c r="C399" s="35" t="s">
        <v>109</v>
      </c>
      <c r="D399" s="19" t="s">
        <v>391</v>
      </c>
      <c r="E399" s="20"/>
      <c r="F399" s="22">
        <f>F400</f>
        <v>1258.7</v>
      </c>
      <c r="G399" s="22">
        <f>G400</f>
        <v>1258.7</v>
      </c>
      <c r="H399" s="22">
        <f t="shared" si="24"/>
        <v>100</v>
      </c>
    </row>
    <row r="400" spans="1:8" ht="25.5">
      <c r="A400" s="7" t="s">
        <v>44</v>
      </c>
      <c r="B400" s="35" t="s">
        <v>141</v>
      </c>
      <c r="C400" s="35" t="s">
        <v>109</v>
      </c>
      <c r="D400" s="19" t="s">
        <v>391</v>
      </c>
      <c r="E400" s="20">
        <v>200</v>
      </c>
      <c r="F400" s="22">
        <f>F401</f>
        <v>1258.7</v>
      </c>
      <c r="G400" s="22">
        <f>G401</f>
        <v>1258.7</v>
      </c>
      <c r="H400" s="22">
        <f t="shared" si="24"/>
        <v>100</v>
      </c>
    </row>
    <row r="401" spans="1:8" ht="38.25">
      <c r="A401" s="7" t="s">
        <v>45</v>
      </c>
      <c r="B401" s="35" t="s">
        <v>141</v>
      </c>
      <c r="C401" s="35" t="s">
        <v>109</v>
      </c>
      <c r="D401" s="19" t="s">
        <v>391</v>
      </c>
      <c r="E401" s="20">
        <v>240</v>
      </c>
      <c r="F401" s="22">
        <v>1258.7</v>
      </c>
      <c r="G401" s="22">
        <v>1258.7</v>
      </c>
      <c r="H401" s="22">
        <f t="shared" si="24"/>
        <v>100</v>
      </c>
    </row>
    <row r="402" spans="1:8" ht="229.5">
      <c r="A402" s="10" t="s">
        <v>277</v>
      </c>
      <c r="B402" s="35" t="s">
        <v>141</v>
      </c>
      <c r="C402" s="35" t="s">
        <v>109</v>
      </c>
      <c r="D402" s="19" t="s">
        <v>185</v>
      </c>
      <c r="E402" s="20"/>
      <c r="F402" s="24">
        <f>F403+F405</f>
        <v>703307.3</v>
      </c>
      <c r="G402" s="24">
        <f>G403+G405</f>
        <v>703206.1</v>
      </c>
      <c r="H402" s="24">
        <f t="shared" si="24"/>
        <v>99.98561084180415</v>
      </c>
    </row>
    <row r="403" spans="1:8" ht="76.5">
      <c r="A403" s="33" t="s">
        <v>50</v>
      </c>
      <c r="B403" s="35" t="s">
        <v>141</v>
      </c>
      <c r="C403" s="35" t="s">
        <v>109</v>
      </c>
      <c r="D403" s="19" t="s">
        <v>185</v>
      </c>
      <c r="E403" s="20">
        <v>100</v>
      </c>
      <c r="F403" s="24">
        <f>F404</f>
        <v>676207.3</v>
      </c>
      <c r="G403" s="24">
        <f>G404</f>
        <v>676188.1</v>
      </c>
      <c r="H403" s="24">
        <f t="shared" si="24"/>
        <v>99.9971606340245</v>
      </c>
    </row>
    <row r="404" spans="1:8" ht="25.5">
      <c r="A404" s="33" t="s">
        <v>51</v>
      </c>
      <c r="B404" s="35" t="s">
        <v>141</v>
      </c>
      <c r="C404" s="35" t="s">
        <v>109</v>
      </c>
      <c r="D404" s="19" t="s">
        <v>185</v>
      </c>
      <c r="E404" s="20">
        <v>110</v>
      </c>
      <c r="F404" s="24">
        <v>676207.3</v>
      </c>
      <c r="G404" s="24">
        <v>676188.1</v>
      </c>
      <c r="H404" s="24">
        <f t="shared" si="24"/>
        <v>99.9971606340245</v>
      </c>
    </row>
    <row r="405" spans="1:8" ht="25.5">
      <c r="A405" s="7" t="s">
        <v>44</v>
      </c>
      <c r="B405" s="35" t="s">
        <v>141</v>
      </c>
      <c r="C405" s="35" t="s">
        <v>109</v>
      </c>
      <c r="D405" s="19" t="s">
        <v>185</v>
      </c>
      <c r="E405" s="20">
        <v>200</v>
      </c>
      <c r="F405" s="24">
        <f>F406</f>
        <v>27100</v>
      </c>
      <c r="G405" s="24">
        <f>G406</f>
        <v>27018</v>
      </c>
      <c r="H405" s="24">
        <f t="shared" si="24"/>
        <v>99.69741697416974</v>
      </c>
    </row>
    <row r="406" spans="1:8" ht="38.25">
      <c r="A406" s="7" t="s">
        <v>45</v>
      </c>
      <c r="B406" s="35" t="s">
        <v>141</v>
      </c>
      <c r="C406" s="35" t="s">
        <v>109</v>
      </c>
      <c r="D406" s="19" t="s">
        <v>185</v>
      </c>
      <c r="E406" s="20">
        <v>240</v>
      </c>
      <c r="F406" s="24">
        <v>27100</v>
      </c>
      <c r="G406" s="24">
        <v>27018</v>
      </c>
      <c r="H406" s="24">
        <f t="shared" si="24"/>
        <v>99.69741697416974</v>
      </c>
    </row>
    <row r="407" spans="1:8" ht="178.5">
      <c r="A407" s="10" t="s">
        <v>69</v>
      </c>
      <c r="B407" s="21" t="s">
        <v>141</v>
      </c>
      <c r="C407" s="21" t="s">
        <v>109</v>
      </c>
      <c r="D407" s="19" t="s">
        <v>186</v>
      </c>
      <c r="E407" s="20"/>
      <c r="F407" s="22">
        <f>F408</f>
        <v>6781</v>
      </c>
      <c r="G407" s="22">
        <f>G408</f>
        <v>6781</v>
      </c>
      <c r="H407" s="22">
        <f t="shared" si="24"/>
        <v>100</v>
      </c>
    </row>
    <row r="408" spans="1:8" ht="38.25">
      <c r="A408" s="7" t="s">
        <v>272</v>
      </c>
      <c r="B408" s="35" t="s">
        <v>141</v>
      </c>
      <c r="C408" s="35" t="s">
        <v>109</v>
      </c>
      <c r="D408" s="19" t="s">
        <v>186</v>
      </c>
      <c r="E408" s="20">
        <v>600</v>
      </c>
      <c r="F408" s="22">
        <f>F409</f>
        <v>6781</v>
      </c>
      <c r="G408" s="22">
        <f>G409</f>
        <v>6781</v>
      </c>
      <c r="H408" s="22">
        <f t="shared" si="24"/>
        <v>100</v>
      </c>
    </row>
    <row r="409" spans="1:8" ht="38.25">
      <c r="A409" s="10" t="s">
        <v>348</v>
      </c>
      <c r="B409" s="35" t="s">
        <v>141</v>
      </c>
      <c r="C409" s="35" t="s">
        <v>109</v>
      </c>
      <c r="D409" s="19" t="s">
        <v>186</v>
      </c>
      <c r="E409" s="20">
        <v>630</v>
      </c>
      <c r="F409" s="22">
        <v>6781</v>
      </c>
      <c r="G409" s="22">
        <v>6781</v>
      </c>
      <c r="H409" s="22">
        <f t="shared" si="24"/>
        <v>100</v>
      </c>
    </row>
    <row r="410" spans="1:8" ht="89.25">
      <c r="A410" s="10" t="s">
        <v>68</v>
      </c>
      <c r="B410" s="21" t="s">
        <v>141</v>
      </c>
      <c r="C410" s="21" t="s">
        <v>109</v>
      </c>
      <c r="D410" s="19" t="s">
        <v>187</v>
      </c>
      <c r="E410" s="20"/>
      <c r="F410" s="22">
        <f>F411</f>
        <v>29453</v>
      </c>
      <c r="G410" s="22">
        <f>G411</f>
        <v>28696.4</v>
      </c>
      <c r="H410" s="22">
        <f t="shared" si="24"/>
        <v>97.43116151156079</v>
      </c>
    </row>
    <row r="411" spans="1:8" ht="12.75">
      <c r="A411" s="20" t="s">
        <v>269</v>
      </c>
      <c r="B411" s="21" t="s">
        <v>141</v>
      </c>
      <c r="C411" s="21" t="s">
        <v>109</v>
      </c>
      <c r="D411" s="19" t="s">
        <v>187</v>
      </c>
      <c r="E411" s="20">
        <v>300</v>
      </c>
      <c r="F411" s="22">
        <f>F412</f>
        <v>29453</v>
      </c>
      <c r="G411" s="22">
        <f>G412</f>
        <v>28696.4</v>
      </c>
      <c r="H411" s="22">
        <f t="shared" si="24"/>
        <v>97.43116151156079</v>
      </c>
    </row>
    <row r="412" spans="1:8" ht="38.25">
      <c r="A412" s="33" t="s">
        <v>96</v>
      </c>
      <c r="B412" s="35" t="s">
        <v>141</v>
      </c>
      <c r="C412" s="35" t="s">
        <v>109</v>
      </c>
      <c r="D412" s="19" t="s">
        <v>187</v>
      </c>
      <c r="E412" s="20">
        <v>320</v>
      </c>
      <c r="F412" s="24">
        <v>29453</v>
      </c>
      <c r="G412" s="24">
        <v>28696.4</v>
      </c>
      <c r="H412" s="24">
        <f t="shared" si="24"/>
        <v>97.43116151156079</v>
      </c>
    </row>
    <row r="413" spans="1:8" ht="76.5">
      <c r="A413" s="10" t="s">
        <v>41</v>
      </c>
      <c r="B413" s="35" t="s">
        <v>141</v>
      </c>
      <c r="C413" s="35" t="s">
        <v>109</v>
      </c>
      <c r="D413" s="19" t="s">
        <v>188</v>
      </c>
      <c r="E413" s="20"/>
      <c r="F413" s="24">
        <f>F414</f>
        <v>207</v>
      </c>
      <c r="G413" s="24">
        <f>G414</f>
        <v>185.8</v>
      </c>
      <c r="H413" s="24">
        <f t="shared" si="24"/>
        <v>89.7584541062802</v>
      </c>
    </row>
    <row r="414" spans="1:8" ht="12.75">
      <c r="A414" s="20" t="s">
        <v>269</v>
      </c>
      <c r="B414" s="35" t="s">
        <v>141</v>
      </c>
      <c r="C414" s="35" t="s">
        <v>109</v>
      </c>
      <c r="D414" s="19" t="s">
        <v>188</v>
      </c>
      <c r="E414" s="20">
        <v>300</v>
      </c>
      <c r="F414" s="24">
        <f>F415</f>
        <v>207</v>
      </c>
      <c r="G414" s="24">
        <f>G415</f>
        <v>185.8</v>
      </c>
      <c r="H414" s="24">
        <f t="shared" si="24"/>
        <v>89.7584541062802</v>
      </c>
    </row>
    <row r="415" spans="1:8" ht="38.25">
      <c r="A415" s="33" t="s">
        <v>96</v>
      </c>
      <c r="B415" s="35" t="s">
        <v>141</v>
      </c>
      <c r="C415" s="35" t="s">
        <v>109</v>
      </c>
      <c r="D415" s="19" t="s">
        <v>188</v>
      </c>
      <c r="E415" s="20">
        <v>320</v>
      </c>
      <c r="F415" s="24">
        <v>207</v>
      </c>
      <c r="G415" s="24">
        <v>185.8</v>
      </c>
      <c r="H415" s="24">
        <f t="shared" si="24"/>
        <v>89.7584541062802</v>
      </c>
    </row>
    <row r="416" spans="1:8" ht="89.25">
      <c r="A416" s="10" t="s">
        <v>263</v>
      </c>
      <c r="B416" s="35" t="s">
        <v>141</v>
      </c>
      <c r="C416" s="35" t="s">
        <v>109</v>
      </c>
      <c r="D416" s="19" t="s">
        <v>189</v>
      </c>
      <c r="E416" s="20"/>
      <c r="F416" s="24">
        <f>F417+F419</f>
        <v>1336</v>
      </c>
      <c r="G416" s="24">
        <f>G417+G419</f>
        <v>849</v>
      </c>
      <c r="H416" s="24">
        <f t="shared" si="24"/>
        <v>63.547904191616766</v>
      </c>
    </row>
    <row r="417" spans="1:8" ht="25.5">
      <c r="A417" s="7" t="s">
        <v>44</v>
      </c>
      <c r="B417" s="35" t="s">
        <v>141</v>
      </c>
      <c r="C417" s="35" t="s">
        <v>109</v>
      </c>
      <c r="D417" s="19" t="s">
        <v>189</v>
      </c>
      <c r="E417" s="20">
        <v>200</v>
      </c>
      <c r="F417" s="24">
        <f>F418</f>
        <v>1081</v>
      </c>
      <c r="G417" s="24">
        <f>G418</f>
        <v>703.1</v>
      </c>
      <c r="H417" s="24">
        <f t="shared" si="24"/>
        <v>65.04162812210916</v>
      </c>
    </row>
    <row r="418" spans="1:8" ht="38.25">
      <c r="A418" s="7" t="s">
        <v>267</v>
      </c>
      <c r="B418" s="35" t="s">
        <v>141</v>
      </c>
      <c r="C418" s="35" t="s">
        <v>109</v>
      </c>
      <c r="D418" s="19" t="s">
        <v>189</v>
      </c>
      <c r="E418" s="20">
        <v>240</v>
      </c>
      <c r="F418" s="24">
        <v>1081</v>
      </c>
      <c r="G418" s="24">
        <v>703.1</v>
      </c>
      <c r="H418" s="24">
        <f t="shared" si="24"/>
        <v>65.04162812210916</v>
      </c>
    </row>
    <row r="419" spans="1:8" ht="25.5">
      <c r="A419" s="7" t="s">
        <v>269</v>
      </c>
      <c r="B419" s="35" t="s">
        <v>141</v>
      </c>
      <c r="C419" s="35" t="s">
        <v>109</v>
      </c>
      <c r="D419" s="19" t="s">
        <v>189</v>
      </c>
      <c r="E419" s="20">
        <v>300</v>
      </c>
      <c r="F419" s="24">
        <f>F420</f>
        <v>255</v>
      </c>
      <c r="G419" s="24">
        <f>G420</f>
        <v>145.9</v>
      </c>
      <c r="H419" s="24">
        <f t="shared" si="24"/>
        <v>57.2156862745098</v>
      </c>
    </row>
    <row r="420" spans="1:8" ht="38.25">
      <c r="A420" s="48" t="s">
        <v>28</v>
      </c>
      <c r="B420" s="35" t="s">
        <v>141</v>
      </c>
      <c r="C420" s="35" t="s">
        <v>109</v>
      </c>
      <c r="D420" s="19" t="s">
        <v>189</v>
      </c>
      <c r="E420" s="20">
        <v>320</v>
      </c>
      <c r="F420" s="24">
        <v>255</v>
      </c>
      <c r="G420" s="24">
        <v>145.9</v>
      </c>
      <c r="H420" s="24">
        <f t="shared" si="24"/>
        <v>57.2156862745098</v>
      </c>
    </row>
    <row r="421" spans="1:8" ht="63.75">
      <c r="A421" s="10" t="s">
        <v>72</v>
      </c>
      <c r="B421" s="35" t="s">
        <v>141</v>
      </c>
      <c r="C421" s="35" t="s">
        <v>109</v>
      </c>
      <c r="D421" s="19" t="s">
        <v>190</v>
      </c>
      <c r="E421" s="20"/>
      <c r="F421" s="22">
        <f>F422</f>
        <v>7119</v>
      </c>
      <c r="G421" s="22">
        <f>G422</f>
        <v>7021.3</v>
      </c>
      <c r="H421" s="22">
        <f t="shared" si="24"/>
        <v>98.6276162382357</v>
      </c>
    </row>
    <row r="422" spans="1:8" ht="76.5">
      <c r="A422" s="33" t="s">
        <v>50</v>
      </c>
      <c r="B422" s="35" t="s">
        <v>141</v>
      </c>
      <c r="C422" s="35" t="s">
        <v>109</v>
      </c>
      <c r="D422" s="19" t="s">
        <v>190</v>
      </c>
      <c r="E422" s="20">
        <v>100</v>
      </c>
      <c r="F422" s="22">
        <f>F423</f>
        <v>7119</v>
      </c>
      <c r="G422" s="22">
        <f>G423</f>
        <v>7021.3</v>
      </c>
      <c r="H422" s="22">
        <f t="shared" si="24"/>
        <v>98.6276162382357</v>
      </c>
    </row>
    <row r="423" spans="1:8" ht="25.5">
      <c r="A423" s="33" t="s">
        <v>51</v>
      </c>
      <c r="B423" s="35" t="s">
        <v>141</v>
      </c>
      <c r="C423" s="35" t="s">
        <v>109</v>
      </c>
      <c r="D423" s="19" t="s">
        <v>190</v>
      </c>
      <c r="E423" s="20">
        <v>110</v>
      </c>
      <c r="F423" s="24">
        <v>7119</v>
      </c>
      <c r="G423" s="24">
        <v>7021.3</v>
      </c>
      <c r="H423" s="24">
        <f t="shared" si="24"/>
        <v>98.6276162382357</v>
      </c>
    </row>
    <row r="424" spans="1:8" ht="51">
      <c r="A424" s="33" t="s">
        <v>388</v>
      </c>
      <c r="B424" s="35" t="s">
        <v>141</v>
      </c>
      <c r="C424" s="35" t="s">
        <v>109</v>
      </c>
      <c r="D424" s="19" t="s">
        <v>389</v>
      </c>
      <c r="E424" s="20"/>
      <c r="F424" s="24">
        <f>F425</f>
        <v>25000</v>
      </c>
      <c r="G424" s="24">
        <f>G425</f>
        <v>3904.9</v>
      </c>
      <c r="H424" s="24">
        <f t="shared" si="24"/>
        <v>15.6196</v>
      </c>
    </row>
    <row r="425" spans="1:8" ht="25.5">
      <c r="A425" s="7" t="s">
        <v>44</v>
      </c>
      <c r="B425" s="35" t="s">
        <v>141</v>
      </c>
      <c r="C425" s="35" t="s">
        <v>109</v>
      </c>
      <c r="D425" s="19" t="s">
        <v>389</v>
      </c>
      <c r="E425" s="20">
        <v>200</v>
      </c>
      <c r="F425" s="24">
        <f>F426</f>
        <v>25000</v>
      </c>
      <c r="G425" s="24">
        <f>G426</f>
        <v>3904.9</v>
      </c>
      <c r="H425" s="24">
        <f t="shared" si="24"/>
        <v>15.6196</v>
      </c>
    </row>
    <row r="426" spans="1:8" ht="38.25">
      <c r="A426" s="7" t="s">
        <v>45</v>
      </c>
      <c r="B426" s="35" t="s">
        <v>141</v>
      </c>
      <c r="C426" s="35" t="s">
        <v>109</v>
      </c>
      <c r="D426" s="19" t="s">
        <v>389</v>
      </c>
      <c r="E426" s="20">
        <v>244</v>
      </c>
      <c r="F426" s="24">
        <v>25000</v>
      </c>
      <c r="G426" s="24">
        <v>3904.9</v>
      </c>
      <c r="H426" s="24">
        <f t="shared" si="24"/>
        <v>15.6196</v>
      </c>
    </row>
    <row r="427" spans="1:8" ht="76.5">
      <c r="A427" s="7" t="s">
        <v>392</v>
      </c>
      <c r="B427" s="35" t="s">
        <v>141</v>
      </c>
      <c r="C427" s="35" t="s">
        <v>109</v>
      </c>
      <c r="D427" s="19" t="s">
        <v>393</v>
      </c>
      <c r="E427" s="20"/>
      <c r="F427" s="24">
        <f>F428</f>
        <v>889.9</v>
      </c>
      <c r="G427" s="24">
        <f>G428</f>
        <v>889.9</v>
      </c>
      <c r="H427" s="24">
        <f t="shared" si="24"/>
        <v>100</v>
      </c>
    </row>
    <row r="428" spans="1:8" ht="25.5">
      <c r="A428" s="7" t="s">
        <v>44</v>
      </c>
      <c r="B428" s="35" t="s">
        <v>141</v>
      </c>
      <c r="C428" s="35" t="s">
        <v>109</v>
      </c>
      <c r="D428" s="19" t="s">
        <v>393</v>
      </c>
      <c r="E428" s="20">
        <v>200</v>
      </c>
      <c r="F428" s="24">
        <f>F429</f>
        <v>889.9</v>
      </c>
      <c r="G428" s="24">
        <f>G429</f>
        <v>889.9</v>
      </c>
      <c r="H428" s="24">
        <f t="shared" si="24"/>
        <v>100</v>
      </c>
    </row>
    <row r="429" spans="1:8" ht="38.25">
      <c r="A429" s="7" t="s">
        <v>45</v>
      </c>
      <c r="B429" s="35" t="s">
        <v>141</v>
      </c>
      <c r="C429" s="35" t="s">
        <v>109</v>
      </c>
      <c r="D429" s="19" t="s">
        <v>393</v>
      </c>
      <c r="E429" s="20">
        <v>244</v>
      </c>
      <c r="F429" s="24">
        <v>889.9</v>
      </c>
      <c r="G429" s="24">
        <v>889.9</v>
      </c>
      <c r="H429" s="24">
        <f t="shared" si="24"/>
        <v>100</v>
      </c>
    </row>
    <row r="430" spans="1:8" ht="51">
      <c r="A430" s="33" t="s">
        <v>361</v>
      </c>
      <c r="B430" s="35" t="s">
        <v>141</v>
      </c>
      <c r="C430" s="35" t="s">
        <v>109</v>
      </c>
      <c r="D430" s="19" t="s">
        <v>362</v>
      </c>
      <c r="E430" s="20"/>
      <c r="F430" s="24">
        <f>F431</f>
        <v>1000</v>
      </c>
      <c r="G430" s="24">
        <f>G431</f>
        <v>1000</v>
      </c>
      <c r="H430" s="24">
        <f t="shared" si="24"/>
        <v>100</v>
      </c>
    </row>
    <row r="431" spans="1:8" ht="25.5">
      <c r="A431" s="7" t="s">
        <v>44</v>
      </c>
      <c r="B431" s="35" t="s">
        <v>141</v>
      </c>
      <c r="C431" s="35" t="s">
        <v>109</v>
      </c>
      <c r="D431" s="19" t="s">
        <v>362</v>
      </c>
      <c r="E431" s="20">
        <v>200</v>
      </c>
      <c r="F431" s="24">
        <f>F432</f>
        <v>1000</v>
      </c>
      <c r="G431" s="24">
        <f>G432</f>
        <v>1000</v>
      </c>
      <c r="H431" s="24">
        <f t="shared" si="24"/>
        <v>100</v>
      </c>
    </row>
    <row r="432" spans="1:8" ht="38.25">
      <c r="A432" s="7" t="s">
        <v>45</v>
      </c>
      <c r="B432" s="35" t="s">
        <v>141</v>
      </c>
      <c r="C432" s="35" t="s">
        <v>109</v>
      </c>
      <c r="D432" s="19" t="s">
        <v>362</v>
      </c>
      <c r="E432" s="20">
        <v>240</v>
      </c>
      <c r="F432" s="24">
        <v>1000</v>
      </c>
      <c r="G432" s="24">
        <v>1000</v>
      </c>
      <c r="H432" s="24">
        <f t="shared" si="24"/>
        <v>100</v>
      </c>
    </row>
    <row r="433" spans="1:8" ht="25.5">
      <c r="A433" s="7" t="s">
        <v>207</v>
      </c>
      <c r="B433" s="35" t="s">
        <v>141</v>
      </c>
      <c r="C433" s="35" t="s">
        <v>109</v>
      </c>
      <c r="D433" s="19" t="s">
        <v>63</v>
      </c>
      <c r="E433" s="20"/>
      <c r="F433" s="22">
        <f>F434</f>
        <v>27702.999999999996</v>
      </c>
      <c r="G433" s="22">
        <f>G434</f>
        <v>26583.5</v>
      </c>
      <c r="H433" s="22">
        <f t="shared" si="24"/>
        <v>95.95892141645311</v>
      </c>
    </row>
    <row r="434" spans="1:8" ht="25.5">
      <c r="A434" s="32" t="s">
        <v>70</v>
      </c>
      <c r="B434" s="35" t="s">
        <v>141</v>
      </c>
      <c r="C434" s="35" t="s">
        <v>109</v>
      </c>
      <c r="D434" s="19" t="s">
        <v>209</v>
      </c>
      <c r="E434" s="20"/>
      <c r="F434" s="22">
        <f>F435+F437+F439</f>
        <v>27702.999999999996</v>
      </c>
      <c r="G434" s="22">
        <f>G435+G437+G439</f>
        <v>26583.5</v>
      </c>
      <c r="H434" s="22">
        <f t="shared" si="24"/>
        <v>95.95892141645311</v>
      </c>
    </row>
    <row r="435" spans="1:8" ht="76.5">
      <c r="A435" s="33" t="s">
        <v>50</v>
      </c>
      <c r="B435" s="21" t="s">
        <v>141</v>
      </c>
      <c r="C435" s="21" t="s">
        <v>109</v>
      </c>
      <c r="D435" s="19" t="s">
        <v>209</v>
      </c>
      <c r="E435" s="20">
        <v>100</v>
      </c>
      <c r="F435" s="22">
        <f>F436</f>
        <v>24514.6</v>
      </c>
      <c r="G435" s="22">
        <f>G436</f>
        <v>24049.5</v>
      </c>
      <c r="H435" s="22">
        <f t="shared" si="24"/>
        <v>98.102763251287</v>
      </c>
    </row>
    <row r="436" spans="1:8" ht="25.5">
      <c r="A436" s="33" t="s">
        <v>51</v>
      </c>
      <c r="B436" s="35" t="s">
        <v>141</v>
      </c>
      <c r="C436" s="35" t="s">
        <v>109</v>
      </c>
      <c r="D436" s="19" t="s">
        <v>209</v>
      </c>
      <c r="E436" s="20">
        <v>110</v>
      </c>
      <c r="F436" s="22">
        <v>24514.6</v>
      </c>
      <c r="G436" s="22">
        <v>24049.5</v>
      </c>
      <c r="H436" s="22">
        <f t="shared" si="24"/>
        <v>98.102763251287</v>
      </c>
    </row>
    <row r="437" spans="1:8" ht="25.5">
      <c r="A437" s="7" t="s">
        <v>44</v>
      </c>
      <c r="B437" s="35" t="s">
        <v>141</v>
      </c>
      <c r="C437" s="35" t="s">
        <v>109</v>
      </c>
      <c r="D437" s="19" t="s">
        <v>209</v>
      </c>
      <c r="E437" s="20">
        <v>200</v>
      </c>
      <c r="F437" s="22">
        <f>F438</f>
        <v>2564.1</v>
      </c>
      <c r="G437" s="22">
        <f>G438</f>
        <v>1928.4</v>
      </c>
      <c r="H437" s="22">
        <f t="shared" si="24"/>
        <v>75.20767520767522</v>
      </c>
    </row>
    <row r="438" spans="1:8" ht="38.25">
      <c r="A438" s="7" t="s">
        <v>45</v>
      </c>
      <c r="B438" s="35" t="s">
        <v>141</v>
      </c>
      <c r="C438" s="35" t="s">
        <v>109</v>
      </c>
      <c r="D438" s="19" t="s">
        <v>209</v>
      </c>
      <c r="E438" s="20">
        <v>240</v>
      </c>
      <c r="F438" s="22">
        <v>2564.1</v>
      </c>
      <c r="G438" s="22">
        <v>1928.4</v>
      </c>
      <c r="H438" s="22">
        <f t="shared" si="24"/>
        <v>75.20767520767522</v>
      </c>
    </row>
    <row r="439" spans="1:8" ht="12.75">
      <c r="A439" s="7" t="s">
        <v>53</v>
      </c>
      <c r="B439" s="35" t="s">
        <v>141</v>
      </c>
      <c r="C439" s="35" t="s">
        <v>109</v>
      </c>
      <c r="D439" s="19" t="s">
        <v>209</v>
      </c>
      <c r="E439" s="20">
        <v>800</v>
      </c>
      <c r="F439" s="22">
        <f>F440</f>
        <v>624.3</v>
      </c>
      <c r="G439" s="22">
        <f>G440</f>
        <v>605.6</v>
      </c>
      <c r="H439" s="22">
        <f t="shared" si="24"/>
        <v>97.00464520262695</v>
      </c>
    </row>
    <row r="440" spans="1:8" ht="12.75">
      <c r="A440" s="7" t="s">
        <v>282</v>
      </c>
      <c r="B440" s="35" t="s">
        <v>141</v>
      </c>
      <c r="C440" s="35" t="s">
        <v>109</v>
      </c>
      <c r="D440" s="19" t="s">
        <v>209</v>
      </c>
      <c r="E440" s="20">
        <v>850</v>
      </c>
      <c r="F440" s="22">
        <v>624.3</v>
      </c>
      <c r="G440" s="22">
        <v>605.6</v>
      </c>
      <c r="H440" s="22">
        <f t="shared" si="24"/>
        <v>97.00464520262695</v>
      </c>
    </row>
    <row r="441" spans="1:8" ht="38.25">
      <c r="A441" s="7" t="s">
        <v>349</v>
      </c>
      <c r="B441" s="21" t="s">
        <v>141</v>
      </c>
      <c r="C441" s="21" t="s">
        <v>109</v>
      </c>
      <c r="D441" s="19" t="s">
        <v>122</v>
      </c>
      <c r="E441" s="20"/>
      <c r="F441" s="22">
        <f>F442+F449</f>
        <v>47770.9</v>
      </c>
      <c r="G441" s="22">
        <f>G442+G449</f>
        <v>45878.399999999994</v>
      </c>
      <c r="H441" s="22">
        <f t="shared" si="24"/>
        <v>96.03838319981409</v>
      </c>
    </row>
    <row r="442" spans="1:8" ht="25.5">
      <c r="A442" s="32" t="s">
        <v>70</v>
      </c>
      <c r="B442" s="21" t="s">
        <v>141</v>
      </c>
      <c r="C442" s="21" t="s">
        <v>109</v>
      </c>
      <c r="D442" s="19" t="s">
        <v>334</v>
      </c>
      <c r="E442" s="20"/>
      <c r="F442" s="22">
        <f>F443+F445+F447</f>
        <v>47510.9</v>
      </c>
      <c r="G442" s="22">
        <f>G443+G445+G447</f>
        <v>45816.2</v>
      </c>
      <c r="H442" s="22">
        <f t="shared" si="24"/>
        <v>96.43302905228063</v>
      </c>
    </row>
    <row r="443" spans="1:8" ht="76.5">
      <c r="A443" s="33" t="s">
        <v>50</v>
      </c>
      <c r="B443" s="21" t="s">
        <v>141</v>
      </c>
      <c r="C443" s="21" t="s">
        <v>109</v>
      </c>
      <c r="D443" s="19" t="s">
        <v>334</v>
      </c>
      <c r="E443" s="20">
        <v>100</v>
      </c>
      <c r="F443" s="22">
        <f>F444</f>
        <v>39278.8</v>
      </c>
      <c r="G443" s="22">
        <f>G444</f>
        <v>38354.7</v>
      </c>
      <c r="H443" s="22">
        <f t="shared" si="24"/>
        <v>97.64733138486918</v>
      </c>
    </row>
    <row r="444" spans="1:8" ht="25.5">
      <c r="A444" s="33" t="s">
        <v>51</v>
      </c>
      <c r="B444" s="21" t="s">
        <v>141</v>
      </c>
      <c r="C444" s="21" t="s">
        <v>109</v>
      </c>
      <c r="D444" s="19" t="s">
        <v>334</v>
      </c>
      <c r="E444" s="20">
        <v>110</v>
      </c>
      <c r="F444" s="22">
        <v>39278.8</v>
      </c>
      <c r="G444" s="22">
        <v>38354.7</v>
      </c>
      <c r="H444" s="22">
        <f t="shared" si="24"/>
        <v>97.64733138486918</v>
      </c>
    </row>
    <row r="445" spans="1:8" ht="25.5">
      <c r="A445" s="7" t="s">
        <v>44</v>
      </c>
      <c r="B445" s="21" t="s">
        <v>141</v>
      </c>
      <c r="C445" s="21" t="s">
        <v>109</v>
      </c>
      <c r="D445" s="19" t="s">
        <v>334</v>
      </c>
      <c r="E445" s="20">
        <v>200</v>
      </c>
      <c r="F445" s="22">
        <f>F446</f>
        <v>7264.6</v>
      </c>
      <c r="G445" s="22">
        <f>G446</f>
        <v>6497.1</v>
      </c>
      <c r="H445" s="22">
        <f t="shared" si="24"/>
        <v>89.43506868926025</v>
      </c>
    </row>
    <row r="446" spans="1:8" ht="38.25">
      <c r="A446" s="7" t="s">
        <v>45</v>
      </c>
      <c r="B446" s="21" t="s">
        <v>141</v>
      </c>
      <c r="C446" s="21" t="s">
        <v>109</v>
      </c>
      <c r="D446" s="19" t="s">
        <v>334</v>
      </c>
      <c r="E446" s="20">
        <v>240</v>
      </c>
      <c r="F446" s="22">
        <v>7264.6</v>
      </c>
      <c r="G446" s="22">
        <v>6497.1</v>
      </c>
      <c r="H446" s="22">
        <f t="shared" si="24"/>
        <v>89.43506868926025</v>
      </c>
    </row>
    <row r="447" spans="1:8" ht="12.75">
      <c r="A447" s="7" t="s">
        <v>53</v>
      </c>
      <c r="B447" s="21" t="s">
        <v>141</v>
      </c>
      <c r="C447" s="21" t="s">
        <v>109</v>
      </c>
      <c r="D447" s="19" t="s">
        <v>334</v>
      </c>
      <c r="E447" s="20">
        <v>800</v>
      </c>
      <c r="F447" s="22">
        <f>F448</f>
        <v>967.5</v>
      </c>
      <c r="G447" s="22">
        <f>G448</f>
        <v>964.4</v>
      </c>
      <c r="H447" s="22">
        <f t="shared" si="24"/>
        <v>99.67958656330748</v>
      </c>
    </row>
    <row r="448" spans="1:8" ht="12.75">
      <c r="A448" s="7" t="s">
        <v>282</v>
      </c>
      <c r="B448" s="21" t="s">
        <v>141</v>
      </c>
      <c r="C448" s="21" t="s">
        <v>109</v>
      </c>
      <c r="D448" s="19" t="s">
        <v>334</v>
      </c>
      <c r="E448" s="20">
        <v>850</v>
      </c>
      <c r="F448" s="22">
        <v>967.5</v>
      </c>
      <c r="G448" s="22">
        <v>964.4</v>
      </c>
      <c r="H448" s="22">
        <f t="shared" si="24"/>
        <v>99.67958656330748</v>
      </c>
    </row>
    <row r="449" spans="1:8" ht="51">
      <c r="A449" s="7" t="s">
        <v>390</v>
      </c>
      <c r="B449" s="21" t="s">
        <v>141</v>
      </c>
      <c r="C449" s="21" t="s">
        <v>109</v>
      </c>
      <c r="D449" s="19" t="s">
        <v>420</v>
      </c>
      <c r="E449" s="20"/>
      <c r="F449" s="22">
        <f>F450</f>
        <v>260</v>
      </c>
      <c r="G449" s="22">
        <f>G450</f>
        <v>62.2</v>
      </c>
      <c r="H449" s="22">
        <f t="shared" si="24"/>
        <v>23.923076923076923</v>
      </c>
    </row>
    <row r="450" spans="1:8" ht="25.5">
      <c r="A450" s="7" t="s">
        <v>44</v>
      </c>
      <c r="B450" s="21" t="s">
        <v>141</v>
      </c>
      <c r="C450" s="21" t="s">
        <v>109</v>
      </c>
      <c r="D450" s="19" t="s">
        <v>420</v>
      </c>
      <c r="E450" s="20">
        <v>200</v>
      </c>
      <c r="F450" s="22">
        <f>F451</f>
        <v>260</v>
      </c>
      <c r="G450" s="22">
        <f>G451</f>
        <v>62.2</v>
      </c>
      <c r="H450" s="22">
        <f t="shared" si="24"/>
        <v>23.923076923076923</v>
      </c>
    </row>
    <row r="451" spans="1:8" ht="38.25">
      <c r="A451" s="7" t="s">
        <v>45</v>
      </c>
      <c r="B451" s="21" t="s">
        <v>141</v>
      </c>
      <c r="C451" s="21" t="s">
        <v>109</v>
      </c>
      <c r="D451" s="19" t="s">
        <v>420</v>
      </c>
      <c r="E451" s="20">
        <v>240</v>
      </c>
      <c r="F451" s="22">
        <v>260</v>
      </c>
      <c r="G451" s="22">
        <v>62.2</v>
      </c>
      <c r="H451" s="22">
        <f t="shared" si="24"/>
        <v>23.923076923076923</v>
      </c>
    </row>
    <row r="452" spans="1:8" ht="25.5">
      <c r="A452" s="49" t="s">
        <v>85</v>
      </c>
      <c r="B452" s="35" t="s">
        <v>141</v>
      </c>
      <c r="C452" s="35" t="s">
        <v>109</v>
      </c>
      <c r="D452" s="19" t="s">
        <v>47</v>
      </c>
      <c r="E452" s="20"/>
      <c r="F452" s="22">
        <f>F453</f>
        <v>112717.20000000001</v>
      </c>
      <c r="G452" s="22">
        <f>G453</f>
        <v>110700.2</v>
      </c>
      <c r="H452" s="22">
        <f t="shared" si="24"/>
        <v>98.21056591185727</v>
      </c>
    </row>
    <row r="453" spans="1:8" ht="25.5">
      <c r="A453" s="7" t="s">
        <v>86</v>
      </c>
      <c r="B453" s="21" t="s">
        <v>141</v>
      </c>
      <c r="C453" s="21" t="s">
        <v>109</v>
      </c>
      <c r="D453" s="19" t="s">
        <v>318</v>
      </c>
      <c r="E453" s="20"/>
      <c r="F453" s="22">
        <f>F454</f>
        <v>112717.20000000001</v>
      </c>
      <c r="G453" s="22">
        <f>G454</f>
        <v>110700.2</v>
      </c>
      <c r="H453" s="22">
        <f t="shared" si="24"/>
        <v>98.21056591185727</v>
      </c>
    </row>
    <row r="454" spans="1:8" ht="25.5">
      <c r="A454" s="32" t="s">
        <v>70</v>
      </c>
      <c r="B454" s="21" t="s">
        <v>141</v>
      </c>
      <c r="C454" s="21" t="s">
        <v>109</v>
      </c>
      <c r="D454" s="19" t="s">
        <v>61</v>
      </c>
      <c r="E454" s="20"/>
      <c r="F454" s="22">
        <f>F455+F457+F461+F459</f>
        <v>112717.20000000001</v>
      </c>
      <c r="G454" s="22">
        <f>G455+G457+G461+G459</f>
        <v>110700.2</v>
      </c>
      <c r="H454" s="22">
        <f t="shared" si="24"/>
        <v>98.21056591185727</v>
      </c>
    </row>
    <row r="455" spans="1:8" ht="76.5">
      <c r="A455" s="33" t="s">
        <v>50</v>
      </c>
      <c r="B455" s="21" t="s">
        <v>141</v>
      </c>
      <c r="C455" s="21" t="s">
        <v>109</v>
      </c>
      <c r="D455" s="19" t="s">
        <v>61</v>
      </c>
      <c r="E455" s="20">
        <v>100</v>
      </c>
      <c r="F455" s="22">
        <f>F456</f>
        <v>94208.9</v>
      </c>
      <c r="G455" s="22">
        <f>G456</f>
        <v>93370.8</v>
      </c>
      <c r="H455" s="22">
        <f t="shared" si="24"/>
        <v>99.11038129093961</v>
      </c>
    </row>
    <row r="456" spans="1:8" ht="25.5">
      <c r="A456" s="33" t="s">
        <v>51</v>
      </c>
      <c r="B456" s="21" t="s">
        <v>141</v>
      </c>
      <c r="C456" s="21" t="s">
        <v>109</v>
      </c>
      <c r="D456" s="19" t="s">
        <v>61</v>
      </c>
      <c r="E456" s="20">
        <v>110</v>
      </c>
      <c r="F456" s="22">
        <v>94208.9</v>
      </c>
      <c r="G456" s="22">
        <v>93370.8</v>
      </c>
      <c r="H456" s="22">
        <f t="shared" si="24"/>
        <v>99.11038129093961</v>
      </c>
    </row>
    <row r="457" spans="1:8" ht="25.5">
      <c r="A457" s="7" t="s">
        <v>44</v>
      </c>
      <c r="B457" s="21" t="s">
        <v>141</v>
      </c>
      <c r="C457" s="21" t="s">
        <v>109</v>
      </c>
      <c r="D457" s="19" t="s">
        <v>61</v>
      </c>
      <c r="E457" s="20">
        <v>200</v>
      </c>
      <c r="F457" s="22">
        <f>F458</f>
        <v>5385.1</v>
      </c>
      <c r="G457" s="22">
        <f>G458</f>
        <v>4223.9</v>
      </c>
      <c r="H457" s="22">
        <f t="shared" si="24"/>
        <v>78.43679783105235</v>
      </c>
    </row>
    <row r="458" spans="1:8" ht="38.25">
      <c r="A458" s="7" t="s">
        <v>45</v>
      </c>
      <c r="B458" s="21" t="s">
        <v>141</v>
      </c>
      <c r="C458" s="21" t="s">
        <v>109</v>
      </c>
      <c r="D458" s="19" t="s">
        <v>61</v>
      </c>
      <c r="E458" s="20">
        <v>240</v>
      </c>
      <c r="F458" s="22">
        <v>5385.1</v>
      </c>
      <c r="G458" s="22">
        <v>4223.9</v>
      </c>
      <c r="H458" s="22">
        <f aca="true" t="shared" si="25" ref="H458:H521">G458/F458*100</f>
        <v>78.43679783105235</v>
      </c>
    </row>
    <row r="459" spans="1:8" ht="38.25">
      <c r="A459" s="7" t="s">
        <v>52</v>
      </c>
      <c r="B459" s="21" t="s">
        <v>141</v>
      </c>
      <c r="C459" s="21" t="s">
        <v>109</v>
      </c>
      <c r="D459" s="19" t="s">
        <v>61</v>
      </c>
      <c r="E459" s="20">
        <v>600</v>
      </c>
      <c r="F459" s="22">
        <f>F460</f>
        <v>10566.1</v>
      </c>
      <c r="G459" s="22">
        <f>G460</f>
        <v>10566.1</v>
      </c>
      <c r="H459" s="22">
        <f t="shared" si="25"/>
        <v>100</v>
      </c>
    </row>
    <row r="460" spans="1:8" ht="12.75">
      <c r="A460" s="32" t="s">
        <v>226</v>
      </c>
      <c r="B460" s="21" t="s">
        <v>141</v>
      </c>
      <c r="C460" s="21" t="s">
        <v>109</v>
      </c>
      <c r="D460" s="19" t="s">
        <v>61</v>
      </c>
      <c r="E460" s="20">
        <v>610</v>
      </c>
      <c r="F460" s="22">
        <v>10566.1</v>
      </c>
      <c r="G460" s="22">
        <v>10566.1</v>
      </c>
      <c r="H460" s="22">
        <f t="shared" si="25"/>
        <v>100</v>
      </c>
    </row>
    <row r="461" spans="1:8" ht="12.75">
      <c r="A461" s="7" t="s">
        <v>53</v>
      </c>
      <c r="B461" s="21" t="s">
        <v>141</v>
      </c>
      <c r="C461" s="21" t="s">
        <v>109</v>
      </c>
      <c r="D461" s="19" t="s">
        <v>61</v>
      </c>
      <c r="E461" s="20">
        <v>800</v>
      </c>
      <c r="F461" s="22">
        <f>F462</f>
        <v>2557.1</v>
      </c>
      <c r="G461" s="22">
        <f>G462</f>
        <v>2539.4</v>
      </c>
      <c r="H461" s="22">
        <f t="shared" si="25"/>
        <v>99.30780962809433</v>
      </c>
    </row>
    <row r="462" spans="1:8" ht="12.75">
      <c r="A462" s="7" t="s">
        <v>282</v>
      </c>
      <c r="B462" s="21" t="s">
        <v>141</v>
      </c>
      <c r="C462" s="21" t="s">
        <v>109</v>
      </c>
      <c r="D462" s="19" t="s">
        <v>61</v>
      </c>
      <c r="E462" s="20">
        <v>850</v>
      </c>
      <c r="F462" s="22">
        <v>2557.1</v>
      </c>
      <c r="G462" s="22">
        <v>2539.4</v>
      </c>
      <c r="H462" s="22">
        <f t="shared" si="25"/>
        <v>99.30780962809433</v>
      </c>
    </row>
    <row r="463" spans="1:8" ht="25.5">
      <c r="A463" s="7" t="s">
        <v>243</v>
      </c>
      <c r="B463" s="21" t="s">
        <v>141</v>
      </c>
      <c r="C463" s="21" t="s">
        <v>109</v>
      </c>
      <c r="D463" s="19" t="s">
        <v>291</v>
      </c>
      <c r="E463" s="20"/>
      <c r="F463" s="22">
        <f aca="true" t="shared" si="26" ref="F463:G465">F464</f>
        <v>12560</v>
      </c>
      <c r="G463" s="22">
        <f t="shared" si="26"/>
        <v>12153.7</v>
      </c>
      <c r="H463" s="22">
        <f t="shared" si="25"/>
        <v>96.76512738853503</v>
      </c>
    </row>
    <row r="464" spans="1:8" ht="51">
      <c r="A464" s="10" t="s">
        <v>357</v>
      </c>
      <c r="B464" s="21" t="s">
        <v>141</v>
      </c>
      <c r="C464" s="21" t="s">
        <v>109</v>
      </c>
      <c r="D464" s="19" t="s">
        <v>375</v>
      </c>
      <c r="E464" s="20"/>
      <c r="F464" s="22">
        <f t="shared" si="26"/>
        <v>12560</v>
      </c>
      <c r="G464" s="22">
        <f t="shared" si="26"/>
        <v>12153.7</v>
      </c>
      <c r="H464" s="22">
        <f t="shared" si="25"/>
        <v>96.76512738853503</v>
      </c>
    </row>
    <row r="465" spans="1:8" ht="25.5">
      <c r="A465" s="7" t="s">
        <v>44</v>
      </c>
      <c r="B465" s="21" t="s">
        <v>141</v>
      </c>
      <c r="C465" s="21" t="s">
        <v>109</v>
      </c>
      <c r="D465" s="19" t="s">
        <v>375</v>
      </c>
      <c r="E465" s="20">
        <v>200</v>
      </c>
      <c r="F465" s="22">
        <f t="shared" si="26"/>
        <v>12560</v>
      </c>
      <c r="G465" s="22">
        <f t="shared" si="26"/>
        <v>12153.7</v>
      </c>
      <c r="H465" s="22">
        <f t="shared" si="25"/>
        <v>96.76512738853503</v>
      </c>
    </row>
    <row r="466" spans="1:8" ht="38.25">
      <c r="A466" s="7" t="s">
        <v>45</v>
      </c>
      <c r="B466" s="21" t="s">
        <v>141</v>
      </c>
      <c r="C466" s="21" t="s">
        <v>109</v>
      </c>
      <c r="D466" s="19" t="s">
        <v>375</v>
      </c>
      <c r="E466" s="20">
        <v>240</v>
      </c>
      <c r="F466" s="22">
        <v>12560</v>
      </c>
      <c r="G466" s="22">
        <v>12153.7</v>
      </c>
      <c r="H466" s="22">
        <f t="shared" si="25"/>
        <v>96.76512738853503</v>
      </c>
    </row>
    <row r="467" spans="1:8" ht="25.5">
      <c r="A467" s="57" t="s">
        <v>56</v>
      </c>
      <c r="B467" s="29" t="s">
        <v>141</v>
      </c>
      <c r="C467" s="29" t="s">
        <v>141</v>
      </c>
      <c r="D467" s="19"/>
      <c r="E467" s="20"/>
      <c r="F467" s="31">
        <f>F468+F476</f>
        <v>44198.299999999996</v>
      </c>
      <c r="G467" s="31">
        <f>G468+G476</f>
        <v>43578.4</v>
      </c>
      <c r="H467" s="31">
        <f t="shared" si="25"/>
        <v>98.59745736826983</v>
      </c>
    </row>
    <row r="468" spans="1:8" ht="25.5">
      <c r="A468" s="7" t="s">
        <v>319</v>
      </c>
      <c r="B468" s="21" t="s">
        <v>141</v>
      </c>
      <c r="C468" s="21" t="s">
        <v>141</v>
      </c>
      <c r="D468" s="27" t="s">
        <v>232</v>
      </c>
      <c r="E468" s="20"/>
      <c r="F468" s="22">
        <f>F469</f>
        <v>34952.299999999996</v>
      </c>
      <c r="G468" s="22">
        <f>G469</f>
        <v>34332.4</v>
      </c>
      <c r="H468" s="22">
        <f t="shared" si="25"/>
        <v>98.22644003398919</v>
      </c>
    </row>
    <row r="469" spans="1:8" ht="38.25">
      <c r="A469" s="32" t="s">
        <v>76</v>
      </c>
      <c r="B469" s="21" t="s">
        <v>141</v>
      </c>
      <c r="C469" s="21" t="s">
        <v>141</v>
      </c>
      <c r="D469" s="19" t="s">
        <v>62</v>
      </c>
      <c r="E469" s="20"/>
      <c r="F469" s="22">
        <f>F470+F472+F474</f>
        <v>34952.299999999996</v>
      </c>
      <c r="G469" s="22">
        <f>G470+G472+G474</f>
        <v>34332.4</v>
      </c>
      <c r="H469" s="22">
        <f t="shared" si="25"/>
        <v>98.22644003398919</v>
      </c>
    </row>
    <row r="470" spans="1:8" ht="76.5">
      <c r="A470" s="33" t="s">
        <v>50</v>
      </c>
      <c r="B470" s="21" t="s">
        <v>141</v>
      </c>
      <c r="C470" s="21" t="s">
        <v>141</v>
      </c>
      <c r="D470" s="19" t="s">
        <v>62</v>
      </c>
      <c r="E470" s="20">
        <v>100</v>
      </c>
      <c r="F470" s="22">
        <f>F471</f>
        <v>29697.8</v>
      </c>
      <c r="G470" s="22">
        <f>G471</f>
        <v>29548</v>
      </c>
      <c r="H470" s="22">
        <f t="shared" si="25"/>
        <v>99.4955855315882</v>
      </c>
    </row>
    <row r="471" spans="1:8" ht="25.5">
      <c r="A471" s="33" t="s">
        <v>51</v>
      </c>
      <c r="B471" s="21" t="s">
        <v>141</v>
      </c>
      <c r="C471" s="21" t="s">
        <v>141</v>
      </c>
      <c r="D471" s="19" t="s">
        <v>62</v>
      </c>
      <c r="E471" s="20">
        <v>110</v>
      </c>
      <c r="F471" s="22">
        <v>29697.8</v>
      </c>
      <c r="G471" s="22">
        <v>29548</v>
      </c>
      <c r="H471" s="22">
        <f t="shared" si="25"/>
        <v>99.4955855315882</v>
      </c>
    </row>
    <row r="472" spans="1:8" ht="25.5">
      <c r="A472" s="7" t="s">
        <v>44</v>
      </c>
      <c r="B472" s="21" t="s">
        <v>141</v>
      </c>
      <c r="C472" s="21" t="s">
        <v>141</v>
      </c>
      <c r="D472" s="19" t="s">
        <v>62</v>
      </c>
      <c r="E472" s="20">
        <v>200</v>
      </c>
      <c r="F472" s="22">
        <f>F473</f>
        <v>4112.8</v>
      </c>
      <c r="G472" s="22">
        <f>G473</f>
        <v>3643.9</v>
      </c>
      <c r="H472" s="22">
        <f t="shared" si="25"/>
        <v>88.59900797510211</v>
      </c>
    </row>
    <row r="473" spans="1:8" ht="38.25">
      <c r="A473" s="7" t="s">
        <v>45</v>
      </c>
      <c r="B473" s="21" t="s">
        <v>141</v>
      </c>
      <c r="C473" s="21" t="s">
        <v>141</v>
      </c>
      <c r="D473" s="19" t="s">
        <v>62</v>
      </c>
      <c r="E473" s="20">
        <v>240</v>
      </c>
      <c r="F473" s="22">
        <v>4112.8</v>
      </c>
      <c r="G473" s="22">
        <v>3643.9</v>
      </c>
      <c r="H473" s="22">
        <f t="shared" si="25"/>
        <v>88.59900797510211</v>
      </c>
    </row>
    <row r="474" spans="1:8" ht="12.75">
      <c r="A474" s="7" t="s">
        <v>53</v>
      </c>
      <c r="B474" s="21" t="s">
        <v>141</v>
      </c>
      <c r="C474" s="21" t="s">
        <v>141</v>
      </c>
      <c r="D474" s="19" t="s">
        <v>62</v>
      </c>
      <c r="E474" s="20">
        <v>800</v>
      </c>
      <c r="F474" s="22">
        <f>F475</f>
        <v>1141.7</v>
      </c>
      <c r="G474" s="22">
        <f>G475</f>
        <v>1140.5</v>
      </c>
      <c r="H474" s="22">
        <f t="shared" si="25"/>
        <v>99.89489357974949</v>
      </c>
    </row>
    <row r="475" spans="1:8" ht="12.75">
      <c r="A475" s="7" t="s">
        <v>282</v>
      </c>
      <c r="B475" s="21" t="s">
        <v>141</v>
      </c>
      <c r="C475" s="21" t="s">
        <v>141</v>
      </c>
      <c r="D475" s="19" t="s">
        <v>62</v>
      </c>
      <c r="E475" s="20">
        <v>850</v>
      </c>
      <c r="F475" s="22">
        <v>1141.7</v>
      </c>
      <c r="G475" s="22">
        <v>1140.5</v>
      </c>
      <c r="H475" s="22">
        <f t="shared" si="25"/>
        <v>99.89489357974949</v>
      </c>
    </row>
    <row r="476" spans="1:8" ht="51">
      <c r="A476" s="7" t="s">
        <v>320</v>
      </c>
      <c r="B476" s="21" t="s">
        <v>141</v>
      </c>
      <c r="C476" s="21" t="s">
        <v>141</v>
      </c>
      <c r="D476" s="19" t="s">
        <v>10</v>
      </c>
      <c r="E476" s="20"/>
      <c r="F476" s="22">
        <f>F477+F482</f>
        <v>9246</v>
      </c>
      <c r="G476" s="22">
        <f>G477+G482</f>
        <v>9246</v>
      </c>
      <c r="H476" s="22">
        <f t="shared" si="25"/>
        <v>100</v>
      </c>
    </row>
    <row r="477" spans="1:8" ht="38.25">
      <c r="A477" s="7" t="s">
        <v>360</v>
      </c>
      <c r="B477" s="21" t="s">
        <v>141</v>
      </c>
      <c r="C477" s="21" t="s">
        <v>141</v>
      </c>
      <c r="D477" s="19" t="s">
        <v>321</v>
      </c>
      <c r="E477" s="20"/>
      <c r="F477" s="22">
        <f>F478+F480</f>
        <v>3000</v>
      </c>
      <c r="G477" s="22">
        <f>G478+G480</f>
        <v>3000</v>
      </c>
      <c r="H477" s="22">
        <f t="shared" si="25"/>
        <v>100</v>
      </c>
    </row>
    <row r="478" spans="1:8" ht="25.5">
      <c r="A478" s="33" t="s">
        <v>51</v>
      </c>
      <c r="B478" s="21" t="s">
        <v>141</v>
      </c>
      <c r="C478" s="21" t="s">
        <v>141</v>
      </c>
      <c r="D478" s="19" t="s">
        <v>321</v>
      </c>
      <c r="E478" s="20">
        <v>100</v>
      </c>
      <c r="F478" s="22">
        <f>F479</f>
        <v>2781.8</v>
      </c>
      <c r="G478" s="22">
        <f>G479</f>
        <v>2781.8</v>
      </c>
      <c r="H478" s="22">
        <f t="shared" si="25"/>
        <v>100</v>
      </c>
    </row>
    <row r="479" spans="1:8" ht="25.5">
      <c r="A479" s="7" t="s">
        <v>44</v>
      </c>
      <c r="B479" s="21" t="s">
        <v>141</v>
      </c>
      <c r="C479" s="21" t="s">
        <v>141</v>
      </c>
      <c r="D479" s="19" t="s">
        <v>321</v>
      </c>
      <c r="E479" s="20">
        <v>110</v>
      </c>
      <c r="F479" s="22">
        <v>2781.8</v>
      </c>
      <c r="G479" s="22">
        <v>2781.8</v>
      </c>
      <c r="H479" s="22">
        <f t="shared" si="25"/>
        <v>100</v>
      </c>
    </row>
    <row r="480" spans="1:8" ht="25.5">
      <c r="A480" s="7" t="s">
        <v>44</v>
      </c>
      <c r="B480" s="21" t="s">
        <v>141</v>
      </c>
      <c r="C480" s="21" t="s">
        <v>141</v>
      </c>
      <c r="D480" s="19" t="s">
        <v>321</v>
      </c>
      <c r="E480" s="20">
        <v>200</v>
      </c>
      <c r="F480" s="22">
        <f>F481</f>
        <v>218.2</v>
      </c>
      <c r="G480" s="22">
        <f>G481</f>
        <v>218.2</v>
      </c>
      <c r="H480" s="22">
        <f t="shared" si="25"/>
        <v>100</v>
      </c>
    </row>
    <row r="481" spans="1:8" ht="38.25">
      <c r="A481" s="7" t="s">
        <v>45</v>
      </c>
      <c r="B481" s="21" t="s">
        <v>141</v>
      </c>
      <c r="C481" s="21" t="s">
        <v>141</v>
      </c>
      <c r="D481" s="19" t="s">
        <v>321</v>
      </c>
      <c r="E481" s="20">
        <v>240</v>
      </c>
      <c r="F481" s="22">
        <v>218.2</v>
      </c>
      <c r="G481" s="22">
        <v>218.2</v>
      </c>
      <c r="H481" s="22">
        <f t="shared" si="25"/>
        <v>100</v>
      </c>
    </row>
    <row r="482" spans="1:8" ht="51">
      <c r="A482" s="7" t="s">
        <v>358</v>
      </c>
      <c r="B482" s="21" t="s">
        <v>141</v>
      </c>
      <c r="C482" s="21" t="s">
        <v>141</v>
      </c>
      <c r="D482" s="19" t="s">
        <v>359</v>
      </c>
      <c r="E482" s="20"/>
      <c r="F482" s="22">
        <f>F483</f>
        <v>6246</v>
      </c>
      <c r="G482" s="22">
        <f>G483</f>
        <v>6246</v>
      </c>
      <c r="H482" s="22">
        <f t="shared" si="25"/>
        <v>100</v>
      </c>
    </row>
    <row r="483" spans="1:8" ht="25.5">
      <c r="A483" s="7" t="s">
        <v>44</v>
      </c>
      <c r="B483" s="21" t="s">
        <v>141</v>
      </c>
      <c r="C483" s="21" t="s">
        <v>141</v>
      </c>
      <c r="D483" s="19" t="s">
        <v>359</v>
      </c>
      <c r="E483" s="20">
        <v>200</v>
      </c>
      <c r="F483" s="22">
        <f>F484</f>
        <v>6246</v>
      </c>
      <c r="G483" s="22">
        <f>G484</f>
        <v>6246</v>
      </c>
      <c r="H483" s="22">
        <f t="shared" si="25"/>
        <v>100</v>
      </c>
    </row>
    <row r="484" spans="1:8" ht="38.25">
      <c r="A484" s="7" t="s">
        <v>45</v>
      </c>
      <c r="B484" s="21" t="s">
        <v>141</v>
      </c>
      <c r="C484" s="21" t="s">
        <v>141</v>
      </c>
      <c r="D484" s="19" t="s">
        <v>359</v>
      </c>
      <c r="E484" s="20">
        <v>240</v>
      </c>
      <c r="F484" s="22">
        <v>6246</v>
      </c>
      <c r="G484" s="22">
        <v>6246</v>
      </c>
      <c r="H484" s="22">
        <f t="shared" si="25"/>
        <v>100</v>
      </c>
    </row>
    <row r="485" spans="1:8" ht="12.75">
      <c r="A485" s="57" t="s">
        <v>57</v>
      </c>
      <c r="B485" s="29" t="s">
        <v>141</v>
      </c>
      <c r="C485" s="29" t="s">
        <v>125</v>
      </c>
      <c r="D485" s="19"/>
      <c r="E485" s="20"/>
      <c r="F485" s="31">
        <f>F486</f>
        <v>115771.20000000001</v>
      </c>
      <c r="G485" s="31">
        <f>G486</f>
        <v>112397</v>
      </c>
      <c r="H485" s="31">
        <f t="shared" si="25"/>
        <v>97.08545821413269</v>
      </c>
    </row>
    <row r="486" spans="1:8" ht="38.25">
      <c r="A486" s="7" t="s">
        <v>276</v>
      </c>
      <c r="B486" s="21" t="s">
        <v>141</v>
      </c>
      <c r="C486" s="21" t="s">
        <v>125</v>
      </c>
      <c r="D486" s="19" t="s">
        <v>59</v>
      </c>
      <c r="E486" s="20"/>
      <c r="F486" s="22">
        <f>F487+F491+F495+F505</f>
        <v>115771.20000000001</v>
      </c>
      <c r="G486" s="22">
        <f>G487+G491+G495+G505</f>
        <v>112397</v>
      </c>
      <c r="H486" s="22">
        <f t="shared" si="25"/>
        <v>97.08545821413269</v>
      </c>
    </row>
    <row r="487" spans="1:8" ht="25.5">
      <c r="A487" s="7" t="s">
        <v>180</v>
      </c>
      <c r="B487" s="21" t="s">
        <v>141</v>
      </c>
      <c r="C487" s="21" t="s">
        <v>125</v>
      </c>
      <c r="D487" s="19" t="s">
        <v>181</v>
      </c>
      <c r="E487" s="20"/>
      <c r="F487" s="22">
        <f aca="true" t="shared" si="27" ref="F487:G489">F488</f>
        <v>1729</v>
      </c>
      <c r="G487" s="22">
        <f t="shared" si="27"/>
        <v>1729</v>
      </c>
      <c r="H487" s="22">
        <f t="shared" si="25"/>
        <v>100</v>
      </c>
    </row>
    <row r="488" spans="1:8" ht="89.25">
      <c r="A488" s="10" t="s">
        <v>92</v>
      </c>
      <c r="B488" s="21" t="s">
        <v>141</v>
      </c>
      <c r="C488" s="21" t="s">
        <v>125</v>
      </c>
      <c r="D488" s="19" t="s">
        <v>214</v>
      </c>
      <c r="E488" s="20"/>
      <c r="F488" s="22">
        <f t="shared" si="27"/>
        <v>1729</v>
      </c>
      <c r="G488" s="22">
        <f t="shared" si="27"/>
        <v>1729</v>
      </c>
      <c r="H488" s="22">
        <f t="shared" si="25"/>
        <v>100</v>
      </c>
    </row>
    <row r="489" spans="1:8" ht="76.5">
      <c r="A489" s="33" t="s">
        <v>50</v>
      </c>
      <c r="B489" s="35" t="s">
        <v>141</v>
      </c>
      <c r="C489" s="35" t="s">
        <v>125</v>
      </c>
      <c r="D489" s="19" t="s">
        <v>214</v>
      </c>
      <c r="E489" s="20">
        <v>100</v>
      </c>
      <c r="F489" s="24">
        <f t="shared" si="27"/>
        <v>1729</v>
      </c>
      <c r="G489" s="24">
        <f t="shared" si="27"/>
        <v>1729</v>
      </c>
      <c r="H489" s="24">
        <f t="shared" si="25"/>
        <v>100</v>
      </c>
    </row>
    <row r="490" spans="1:8" ht="25.5">
      <c r="A490" s="33" t="s">
        <v>51</v>
      </c>
      <c r="B490" s="35" t="s">
        <v>141</v>
      </c>
      <c r="C490" s="35" t="s">
        <v>125</v>
      </c>
      <c r="D490" s="19" t="s">
        <v>214</v>
      </c>
      <c r="E490" s="20">
        <v>110</v>
      </c>
      <c r="F490" s="24">
        <v>1729</v>
      </c>
      <c r="G490" s="24">
        <v>1729</v>
      </c>
      <c r="H490" s="24">
        <f t="shared" si="25"/>
        <v>100</v>
      </c>
    </row>
    <row r="491" spans="1:8" ht="25.5">
      <c r="A491" s="7" t="s">
        <v>212</v>
      </c>
      <c r="B491" s="35" t="s">
        <v>141</v>
      </c>
      <c r="C491" s="35" t="s">
        <v>125</v>
      </c>
      <c r="D491" s="19" t="s">
        <v>60</v>
      </c>
      <c r="E491" s="20"/>
      <c r="F491" s="24">
        <f aca="true" t="shared" si="28" ref="F491:G493">F492</f>
        <v>4929.7</v>
      </c>
      <c r="G491" s="24">
        <f t="shared" si="28"/>
        <v>4929.7</v>
      </c>
      <c r="H491" s="24">
        <f t="shared" si="25"/>
        <v>100</v>
      </c>
    </row>
    <row r="492" spans="1:8" ht="229.5">
      <c r="A492" s="10" t="s">
        <v>277</v>
      </c>
      <c r="B492" s="35" t="s">
        <v>141</v>
      </c>
      <c r="C492" s="35" t="s">
        <v>125</v>
      </c>
      <c r="D492" s="19" t="s">
        <v>185</v>
      </c>
      <c r="E492" s="20"/>
      <c r="F492" s="24">
        <f t="shared" si="28"/>
        <v>4929.7</v>
      </c>
      <c r="G492" s="24">
        <f t="shared" si="28"/>
        <v>4929.7</v>
      </c>
      <c r="H492" s="24">
        <f t="shared" si="25"/>
        <v>100</v>
      </c>
    </row>
    <row r="493" spans="1:8" ht="76.5">
      <c r="A493" s="33" t="s">
        <v>50</v>
      </c>
      <c r="B493" s="35" t="s">
        <v>141</v>
      </c>
      <c r="C493" s="35" t="s">
        <v>125</v>
      </c>
      <c r="D493" s="19" t="s">
        <v>185</v>
      </c>
      <c r="E493" s="20">
        <v>100</v>
      </c>
      <c r="F493" s="24">
        <f t="shared" si="28"/>
        <v>4929.7</v>
      </c>
      <c r="G493" s="24">
        <f t="shared" si="28"/>
        <v>4929.7</v>
      </c>
      <c r="H493" s="24">
        <f t="shared" si="25"/>
        <v>100</v>
      </c>
    </row>
    <row r="494" spans="1:8" ht="25.5">
      <c r="A494" s="33" t="s">
        <v>51</v>
      </c>
      <c r="B494" s="35" t="s">
        <v>141</v>
      </c>
      <c r="C494" s="35" t="s">
        <v>125</v>
      </c>
      <c r="D494" s="19" t="s">
        <v>185</v>
      </c>
      <c r="E494" s="20">
        <v>110</v>
      </c>
      <c r="F494" s="24">
        <v>4929.7</v>
      </c>
      <c r="G494" s="24">
        <v>4929.7</v>
      </c>
      <c r="H494" s="24">
        <f t="shared" si="25"/>
        <v>100</v>
      </c>
    </row>
    <row r="495" spans="1:8" ht="63.75">
      <c r="A495" s="7" t="s">
        <v>210</v>
      </c>
      <c r="B495" s="21" t="s">
        <v>141</v>
      </c>
      <c r="C495" s="21" t="s">
        <v>125</v>
      </c>
      <c r="D495" s="19" t="s">
        <v>211</v>
      </c>
      <c r="E495" s="20"/>
      <c r="F495" s="22">
        <f>F496</f>
        <v>95270.30000000002</v>
      </c>
      <c r="G495" s="22">
        <f>G496</f>
        <v>92152.40000000001</v>
      </c>
      <c r="H495" s="22">
        <f t="shared" si="25"/>
        <v>96.7273116595623</v>
      </c>
    </row>
    <row r="496" spans="1:8" ht="76.5">
      <c r="A496" s="32" t="s">
        <v>73</v>
      </c>
      <c r="B496" s="21" t="s">
        <v>141</v>
      </c>
      <c r="C496" s="21" t="s">
        <v>125</v>
      </c>
      <c r="D496" s="19" t="s">
        <v>213</v>
      </c>
      <c r="E496" s="20"/>
      <c r="F496" s="22">
        <f>F497+F499+F503+F501</f>
        <v>95270.30000000002</v>
      </c>
      <c r="G496" s="22">
        <f>G497+G499+G503+G501</f>
        <v>92152.40000000001</v>
      </c>
      <c r="H496" s="22">
        <f t="shared" si="25"/>
        <v>96.7273116595623</v>
      </c>
    </row>
    <row r="497" spans="1:8" ht="76.5">
      <c r="A497" s="33" t="s">
        <v>50</v>
      </c>
      <c r="B497" s="21" t="s">
        <v>141</v>
      </c>
      <c r="C497" s="21" t="s">
        <v>125</v>
      </c>
      <c r="D497" s="19" t="s">
        <v>213</v>
      </c>
      <c r="E497" s="20">
        <v>100</v>
      </c>
      <c r="F497" s="22">
        <f>F498</f>
        <v>85291.3</v>
      </c>
      <c r="G497" s="22">
        <f>G498</f>
        <v>83510</v>
      </c>
      <c r="H497" s="22">
        <f t="shared" si="25"/>
        <v>97.91151031816844</v>
      </c>
    </row>
    <row r="498" spans="1:8" ht="25.5">
      <c r="A498" s="33" t="s">
        <v>51</v>
      </c>
      <c r="B498" s="21" t="s">
        <v>141</v>
      </c>
      <c r="C498" s="21" t="s">
        <v>125</v>
      </c>
      <c r="D498" s="19" t="s">
        <v>213</v>
      </c>
      <c r="E498" s="20">
        <v>110</v>
      </c>
      <c r="F498" s="22">
        <v>85291.3</v>
      </c>
      <c r="G498" s="22">
        <v>83510</v>
      </c>
      <c r="H498" s="22">
        <f t="shared" si="25"/>
        <v>97.91151031816844</v>
      </c>
    </row>
    <row r="499" spans="1:8" ht="25.5">
      <c r="A499" s="7" t="s">
        <v>44</v>
      </c>
      <c r="B499" s="21" t="s">
        <v>141</v>
      </c>
      <c r="C499" s="21" t="s">
        <v>125</v>
      </c>
      <c r="D499" s="19" t="s">
        <v>213</v>
      </c>
      <c r="E499" s="20">
        <v>200</v>
      </c>
      <c r="F499" s="22">
        <f>F500</f>
        <v>8049.6</v>
      </c>
      <c r="G499" s="22">
        <f>G500</f>
        <v>6799.1</v>
      </c>
      <c r="H499" s="22">
        <f t="shared" si="25"/>
        <v>84.46506658715961</v>
      </c>
    </row>
    <row r="500" spans="1:8" ht="38.25">
      <c r="A500" s="7" t="s">
        <v>45</v>
      </c>
      <c r="B500" s="21" t="s">
        <v>141</v>
      </c>
      <c r="C500" s="21" t="s">
        <v>125</v>
      </c>
      <c r="D500" s="19" t="s">
        <v>213</v>
      </c>
      <c r="E500" s="20">
        <v>240</v>
      </c>
      <c r="F500" s="22">
        <v>8049.6</v>
      </c>
      <c r="G500" s="22">
        <v>6799.1</v>
      </c>
      <c r="H500" s="22">
        <f t="shared" si="25"/>
        <v>84.46506658715961</v>
      </c>
    </row>
    <row r="501" spans="1:8" ht="25.5">
      <c r="A501" s="7" t="s">
        <v>269</v>
      </c>
      <c r="B501" s="21" t="s">
        <v>141</v>
      </c>
      <c r="C501" s="21" t="s">
        <v>125</v>
      </c>
      <c r="D501" s="19" t="s">
        <v>213</v>
      </c>
      <c r="E501" s="20">
        <v>300</v>
      </c>
      <c r="F501" s="22">
        <f>F502</f>
        <v>19.6</v>
      </c>
      <c r="G501" s="22">
        <f>G502</f>
        <v>19.6</v>
      </c>
      <c r="H501" s="22">
        <f t="shared" si="25"/>
        <v>100</v>
      </c>
    </row>
    <row r="502" spans="1:8" ht="38.25">
      <c r="A502" s="48" t="s">
        <v>28</v>
      </c>
      <c r="B502" s="21" t="s">
        <v>141</v>
      </c>
      <c r="C502" s="21" t="s">
        <v>125</v>
      </c>
      <c r="D502" s="19" t="s">
        <v>213</v>
      </c>
      <c r="E502" s="20">
        <v>320</v>
      </c>
      <c r="F502" s="22">
        <v>19.6</v>
      </c>
      <c r="G502" s="22">
        <v>19.6</v>
      </c>
      <c r="H502" s="22">
        <f t="shared" si="25"/>
        <v>100</v>
      </c>
    </row>
    <row r="503" spans="1:8" ht="12.75">
      <c r="A503" s="7" t="s">
        <v>53</v>
      </c>
      <c r="B503" s="21" t="s">
        <v>141</v>
      </c>
      <c r="C503" s="21" t="s">
        <v>125</v>
      </c>
      <c r="D503" s="19" t="s">
        <v>213</v>
      </c>
      <c r="E503" s="20">
        <v>800</v>
      </c>
      <c r="F503" s="22">
        <f>F504</f>
        <v>1909.8</v>
      </c>
      <c r="G503" s="22">
        <f>G504</f>
        <v>1823.7</v>
      </c>
      <c r="H503" s="22">
        <f t="shared" si="25"/>
        <v>95.49167452089225</v>
      </c>
    </row>
    <row r="504" spans="1:8" ht="12.75">
      <c r="A504" s="7" t="s">
        <v>282</v>
      </c>
      <c r="B504" s="21" t="s">
        <v>141</v>
      </c>
      <c r="C504" s="21" t="s">
        <v>125</v>
      </c>
      <c r="D504" s="19" t="s">
        <v>213</v>
      </c>
      <c r="E504" s="20">
        <v>850</v>
      </c>
      <c r="F504" s="22">
        <v>1909.8</v>
      </c>
      <c r="G504" s="22">
        <v>1823.7</v>
      </c>
      <c r="H504" s="22">
        <f t="shared" si="25"/>
        <v>95.49167452089225</v>
      </c>
    </row>
    <row r="505" spans="1:8" ht="89.25">
      <c r="A505" s="7" t="s">
        <v>83</v>
      </c>
      <c r="B505" s="21" t="s">
        <v>141</v>
      </c>
      <c r="C505" s="21" t="s">
        <v>125</v>
      </c>
      <c r="D505" s="19" t="s">
        <v>215</v>
      </c>
      <c r="E505" s="20"/>
      <c r="F505" s="22">
        <f>F506</f>
        <v>13842.2</v>
      </c>
      <c r="G505" s="22">
        <f>G506</f>
        <v>13585.9</v>
      </c>
      <c r="H505" s="22">
        <f t="shared" si="25"/>
        <v>98.14841571426507</v>
      </c>
    </row>
    <row r="506" spans="1:8" ht="12.75">
      <c r="A506" s="7" t="s">
        <v>113</v>
      </c>
      <c r="B506" s="21" t="s">
        <v>141</v>
      </c>
      <c r="C506" s="21" t="s">
        <v>125</v>
      </c>
      <c r="D506" s="19" t="s">
        <v>216</v>
      </c>
      <c r="E506" s="20"/>
      <c r="F506" s="22">
        <f>F507+F509+F511</f>
        <v>13842.2</v>
      </c>
      <c r="G506" s="22">
        <f>G507+G509+G511</f>
        <v>13585.9</v>
      </c>
      <c r="H506" s="22">
        <f t="shared" si="25"/>
        <v>98.14841571426507</v>
      </c>
    </row>
    <row r="507" spans="1:8" ht="76.5">
      <c r="A507" s="7" t="s">
        <v>42</v>
      </c>
      <c r="B507" s="21" t="s">
        <v>141</v>
      </c>
      <c r="C507" s="21" t="s">
        <v>125</v>
      </c>
      <c r="D507" s="19" t="s">
        <v>216</v>
      </c>
      <c r="E507" s="20">
        <v>100</v>
      </c>
      <c r="F507" s="22">
        <f>F508</f>
        <v>12835.9</v>
      </c>
      <c r="G507" s="22">
        <f>G508</f>
        <v>12689.3</v>
      </c>
      <c r="H507" s="22">
        <f t="shared" si="25"/>
        <v>98.85789075951044</v>
      </c>
    </row>
    <row r="508" spans="1:8" ht="25.5">
      <c r="A508" s="7" t="s">
        <v>43</v>
      </c>
      <c r="B508" s="21" t="s">
        <v>141</v>
      </c>
      <c r="C508" s="21" t="s">
        <v>125</v>
      </c>
      <c r="D508" s="19" t="s">
        <v>216</v>
      </c>
      <c r="E508" s="20">
        <v>120</v>
      </c>
      <c r="F508" s="22">
        <v>12835.9</v>
      </c>
      <c r="G508" s="22">
        <v>12689.3</v>
      </c>
      <c r="H508" s="22">
        <f t="shared" si="25"/>
        <v>98.85789075951044</v>
      </c>
    </row>
    <row r="509" spans="1:8" ht="25.5">
      <c r="A509" s="7" t="s">
        <v>44</v>
      </c>
      <c r="B509" s="21" t="s">
        <v>141</v>
      </c>
      <c r="C509" s="21" t="s">
        <v>125</v>
      </c>
      <c r="D509" s="19" t="s">
        <v>216</v>
      </c>
      <c r="E509" s="20">
        <v>200</v>
      </c>
      <c r="F509" s="22">
        <f>F510</f>
        <v>901.7</v>
      </c>
      <c r="G509" s="22">
        <f>G510</f>
        <v>792</v>
      </c>
      <c r="H509" s="22">
        <f t="shared" si="25"/>
        <v>87.83409116114007</v>
      </c>
    </row>
    <row r="510" spans="1:8" ht="38.25">
      <c r="A510" s="7" t="s">
        <v>45</v>
      </c>
      <c r="B510" s="21" t="s">
        <v>141</v>
      </c>
      <c r="C510" s="21" t="s">
        <v>125</v>
      </c>
      <c r="D510" s="19" t="s">
        <v>216</v>
      </c>
      <c r="E510" s="20">
        <v>240</v>
      </c>
      <c r="F510" s="22">
        <v>901.7</v>
      </c>
      <c r="G510" s="22">
        <v>792</v>
      </c>
      <c r="H510" s="22">
        <f t="shared" si="25"/>
        <v>87.83409116114007</v>
      </c>
    </row>
    <row r="511" spans="1:8" ht="12.75">
      <c r="A511" s="7" t="s">
        <v>53</v>
      </c>
      <c r="B511" s="21" t="s">
        <v>141</v>
      </c>
      <c r="C511" s="21" t="s">
        <v>125</v>
      </c>
      <c r="D511" s="19" t="s">
        <v>216</v>
      </c>
      <c r="E511" s="20">
        <v>800</v>
      </c>
      <c r="F511" s="22">
        <f>F512</f>
        <v>104.6</v>
      </c>
      <c r="G511" s="22">
        <f>G512</f>
        <v>104.6</v>
      </c>
      <c r="H511" s="22">
        <f t="shared" si="25"/>
        <v>100</v>
      </c>
    </row>
    <row r="512" spans="1:8" ht="12.75">
      <c r="A512" s="7" t="s">
        <v>282</v>
      </c>
      <c r="B512" s="21" t="s">
        <v>141</v>
      </c>
      <c r="C512" s="21" t="s">
        <v>125</v>
      </c>
      <c r="D512" s="19" t="s">
        <v>216</v>
      </c>
      <c r="E512" s="20">
        <v>850</v>
      </c>
      <c r="F512" s="22">
        <v>104.6</v>
      </c>
      <c r="G512" s="22">
        <v>104.6</v>
      </c>
      <c r="H512" s="22">
        <f t="shared" si="25"/>
        <v>100</v>
      </c>
    </row>
    <row r="513" spans="1:8" ht="12.75">
      <c r="A513" s="61" t="s">
        <v>238</v>
      </c>
      <c r="B513" s="29" t="s">
        <v>130</v>
      </c>
      <c r="C513" s="18"/>
      <c r="D513" s="19"/>
      <c r="E513" s="20"/>
      <c r="F513" s="31">
        <f>F514+F581</f>
        <v>148559.40000000002</v>
      </c>
      <c r="G513" s="31">
        <f>G514+G581</f>
        <v>141271.39999999997</v>
      </c>
      <c r="H513" s="31">
        <f t="shared" si="25"/>
        <v>95.09421820497387</v>
      </c>
    </row>
    <row r="514" spans="1:8" ht="12.75">
      <c r="A514" s="57" t="s">
        <v>58</v>
      </c>
      <c r="B514" s="29" t="s">
        <v>130</v>
      </c>
      <c r="C514" s="29" t="s">
        <v>107</v>
      </c>
      <c r="D514" s="19"/>
      <c r="E514" s="20"/>
      <c r="F514" s="31">
        <f>F515+F575</f>
        <v>127925.50000000001</v>
      </c>
      <c r="G514" s="31">
        <f>G515+G575</f>
        <v>121549.19999999998</v>
      </c>
      <c r="H514" s="31">
        <f t="shared" si="25"/>
        <v>95.01561455691005</v>
      </c>
    </row>
    <row r="515" spans="1:8" ht="25.5">
      <c r="A515" s="32" t="s">
        <v>148</v>
      </c>
      <c r="B515" s="21" t="s">
        <v>130</v>
      </c>
      <c r="C515" s="21" t="s">
        <v>107</v>
      </c>
      <c r="D515" s="19" t="s">
        <v>47</v>
      </c>
      <c r="E515" s="20"/>
      <c r="F515" s="24">
        <f>F516+F519+F564</f>
        <v>124725.50000000001</v>
      </c>
      <c r="G515" s="24">
        <f>G516+G519+G564</f>
        <v>118577.29999999999</v>
      </c>
      <c r="H515" s="24">
        <f t="shared" si="25"/>
        <v>95.07061507069523</v>
      </c>
    </row>
    <row r="516" spans="1:8" ht="76.5">
      <c r="A516" s="7" t="s">
        <v>317</v>
      </c>
      <c r="B516" s="35" t="s">
        <v>130</v>
      </c>
      <c r="C516" s="35" t="s">
        <v>107</v>
      </c>
      <c r="D516" s="19" t="s">
        <v>46</v>
      </c>
      <c r="E516" s="20"/>
      <c r="F516" s="22">
        <f>F517</f>
        <v>990</v>
      </c>
      <c r="G516" s="22">
        <f>G517</f>
        <v>879.2</v>
      </c>
      <c r="H516" s="22">
        <f t="shared" si="25"/>
        <v>88.80808080808082</v>
      </c>
    </row>
    <row r="517" spans="1:8" ht="25.5">
      <c r="A517" s="7" t="s">
        <v>44</v>
      </c>
      <c r="B517" s="21" t="s">
        <v>130</v>
      </c>
      <c r="C517" s="21" t="s">
        <v>107</v>
      </c>
      <c r="D517" s="19" t="s">
        <v>322</v>
      </c>
      <c r="E517" s="20">
        <v>200</v>
      </c>
      <c r="F517" s="24">
        <f>F518</f>
        <v>990</v>
      </c>
      <c r="G517" s="24">
        <f>G518</f>
        <v>879.2</v>
      </c>
      <c r="H517" s="24">
        <f t="shared" si="25"/>
        <v>88.80808080808082</v>
      </c>
    </row>
    <row r="518" spans="1:8" ht="38.25">
      <c r="A518" s="7" t="s">
        <v>45</v>
      </c>
      <c r="B518" s="21" t="s">
        <v>130</v>
      </c>
      <c r="C518" s="21" t="s">
        <v>107</v>
      </c>
      <c r="D518" s="19" t="s">
        <v>322</v>
      </c>
      <c r="E518" s="20">
        <v>240</v>
      </c>
      <c r="F518" s="24">
        <v>990</v>
      </c>
      <c r="G518" s="24">
        <v>879.2</v>
      </c>
      <c r="H518" s="24">
        <f t="shared" si="25"/>
        <v>88.80808080808082</v>
      </c>
    </row>
    <row r="519" spans="1:8" ht="25.5">
      <c r="A519" s="7" t="s">
        <v>84</v>
      </c>
      <c r="B519" s="21" t="s">
        <v>130</v>
      </c>
      <c r="C519" s="21" t="s">
        <v>107</v>
      </c>
      <c r="D519" s="19" t="s">
        <v>323</v>
      </c>
      <c r="E519" s="20"/>
      <c r="F519" s="24">
        <f>F520+F530+F539+F546++F553+F561+F556</f>
        <v>113551.50000000001</v>
      </c>
      <c r="G519" s="24">
        <f>G520+G530+G539+G546++G553+G561+G556</f>
        <v>109174.59999999999</v>
      </c>
      <c r="H519" s="24">
        <f t="shared" si="25"/>
        <v>96.14544942162804</v>
      </c>
    </row>
    <row r="520" spans="1:8" ht="25.5">
      <c r="A520" s="32" t="s">
        <v>77</v>
      </c>
      <c r="B520" s="21" t="s">
        <v>130</v>
      </c>
      <c r="C520" s="21" t="s">
        <v>107</v>
      </c>
      <c r="D520" s="19" t="s">
        <v>324</v>
      </c>
      <c r="E520" s="20"/>
      <c r="F520" s="22">
        <f>F521+F523+F525+F528</f>
        <v>32470.199999999997</v>
      </c>
      <c r="G520" s="22">
        <f>G521+G523+G525+G528</f>
        <v>30755.999999999996</v>
      </c>
      <c r="H520" s="22">
        <f t="shared" si="25"/>
        <v>94.72069774747305</v>
      </c>
    </row>
    <row r="521" spans="1:8" ht="76.5">
      <c r="A521" s="33" t="s">
        <v>50</v>
      </c>
      <c r="B521" s="21" t="s">
        <v>130</v>
      </c>
      <c r="C521" s="21" t="s">
        <v>107</v>
      </c>
      <c r="D521" s="19" t="s">
        <v>324</v>
      </c>
      <c r="E521" s="20">
        <v>100</v>
      </c>
      <c r="F521" s="22">
        <f>F522</f>
        <v>6073.8</v>
      </c>
      <c r="G521" s="22">
        <f>G522</f>
        <v>6073.8</v>
      </c>
      <c r="H521" s="22">
        <f t="shared" si="25"/>
        <v>100</v>
      </c>
    </row>
    <row r="522" spans="1:8" ht="25.5">
      <c r="A522" s="33" t="s">
        <v>51</v>
      </c>
      <c r="B522" s="21" t="s">
        <v>130</v>
      </c>
      <c r="C522" s="21" t="s">
        <v>107</v>
      </c>
      <c r="D522" s="19" t="s">
        <v>324</v>
      </c>
      <c r="E522" s="20">
        <v>110</v>
      </c>
      <c r="F522" s="22">
        <v>6073.8</v>
      </c>
      <c r="G522" s="22">
        <v>6073.8</v>
      </c>
      <c r="H522" s="22">
        <f aca="true" t="shared" si="29" ref="H522:H585">G522/F522*100</f>
        <v>100</v>
      </c>
    </row>
    <row r="523" spans="1:8" ht="25.5">
      <c r="A523" s="7" t="s">
        <v>44</v>
      </c>
      <c r="B523" s="21" t="s">
        <v>130</v>
      </c>
      <c r="C523" s="21" t="s">
        <v>107</v>
      </c>
      <c r="D523" s="19" t="s">
        <v>324</v>
      </c>
      <c r="E523" s="20">
        <v>200</v>
      </c>
      <c r="F523" s="22">
        <f>F524</f>
        <v>847.7</v>
      </c>
      <c r="G523" s="22">
        <f>G524</f>
        <v>847.7</v>
      </c>
      <c r="H523" s="22">
        <f t="shared" si="29"/>
        <v>100</v>
      </c>
    </row>
    <row r="524" spans="1:8" ht="38.25">
      <c r="A524" s="7" t="s">
        <v>45</v>
      </c>
      <c r="B524" s="21" t="s">
        <v>130</v>
      </c>
      <c r="C524" s="21" t="s">
        <v>107</v>
      </c>
      <c r="D524" s="19" t="s">
        <v>324</v>
      </c>
      <c r="E524" s="20">
        <v>240</v>
      </c>
      <c r="F524" s="22">
        <v>847.7</v>
      </c>
      <c r="G524" s="22">
        <v>847.7</v>
      </c>
      <c r="H524" s="22">
        <f t="shared" si="29"/>
        <v>100</v>
      </c>
    </row>
    <row r="525" spans="1:8" ht="38.25">
      <c r="A525" s="7" t="s">
        <v>272</v>
      </c>
      <c r="B525" s="21" t="s">
        <v>130</v>
      </c>
      <c r="C525" s="21" t="s">
        <v>107</v>
      </c>
      <c r="D525" s="19" t="s">
        <v>324</v>
      </c>
      <c r="E525" s="20">
        <v>600</v>
      </c>
      <c r="F525" s="22">
        <f>F527+F526</f>
        <v>25159.1</v>
      </c>
      <c r="G525" s="22">
        <f>G527+G526</f>
        <v>23444.899999999998</v>
      </c>
      <c r="H525" s="22">
        <f t="shared" si="29"/>
        <v>93.18656072753</v>
      </c>
    </row>
    <row r="526" spans="1:8" ht="12.75">
      <c r="A526" s="32" t="s">
        <v>226</v>
      </c>
      <c r="B526" s="21" t="s">
        <v>130</v>
      </c>
      <c r="C526" s="21" t="s">
        <v>107</v>
      </c>
      <c r="D526" s="19" t="s">
        <v>324</v>
      </c>
      <c r="E526" s="20">
        <v>610</v>
      </c>
      <c r="F526" s="22">
        <v>4448.9</v>
      </c>
      <c r="G526" s="22">
        <v>4448.8</v>
      </c>
      <c r="H526" s="22">
        <f t="shared" si="29"/>
        <v>99.99775225336602</v>
      </c>
    </row>
    <row r="527" spans="1:8" ht="12.75">
      <c r="A527" s="20" t="s">
        <v>49</v>
      </c>
      <c r="B527" s="21" t="s">
        <v>130</v>
      </c>
      <c r="C527" s="21" t="s">
        <v>107</v>
      </c>
      <c r="D527" s="19" t="s">
        <v>324</v>
      </c>
      <c r="E527" s="20">
        <v>620</v>
      </c>
      <c r="F527" s="22">
        <v>20710.2</v>
      </c>
      <c r="G527" s="22">
        <v>18996.1</v>
      </c>
      <c r="H527" s="22">
        <f t="shared" si="29"/>
        <v>91.72340199515213</v>
      </c>
    </row>
    <row r="528" spans="1:8" ht="12.75">
      <c r="A528" s="7" t="s">
        <v>53</v>
      </c>
      <c r="B528" s="21" t="s">
        <v>130</v>
      </c>
      <c r="C528" s="21" t="s">
        <v>107</v>
      </c>
      <c r="D528" s="19" t="s">
        <v>324</v>
      </c>
      <c r="E528" s="20">
        <v>800</v>
      </c>
      <c r="F528" s="22">
        <f>F529</f>
        <v>389.6</v>
      </c>
      <c r="G528" s="22">
        <f>G529</f>
        <v>389.6</v>
      </c>
      <c r="H528" s="22">
        <f t="shared" si="29"/>
        <v>100</v>
      </c>
    </row>
    <row r="529" spans="1:8" ht="12.75">
      <c r="A529" s="7" t="s">
        <v>282</v>
      </c>
      <c r="B529" s="21" t="s">
        <v>130</v>
      </c>
      <c r="C529" s="21" t="s">
        <v>107</v>
      </c>
      <c r="D529" s="19" t="s">
        <v>324</v>
      </c>
      <c r="E529" s="20">
        <v>850</v>
      </c>
      <c r="F529" s="22">
        <v>389.6</v>
      </c>
      <c r="G529" s="22">
        <v>389.6</v>
      </c>
      <c r="H529" s="22">
        <f t="shared" si="29"/>
        <v>100</v>
      </c>
    </row>
    <row r="530" spans="1:8" ht="25.5">
      <c r="A530" s="32" t="s">
        <v>90</v>
      </c>
      <c r="B530" s="21" t="s">
        <v>130</v>
      </c>
      <c r="C530" s="21" t="s">
        <v>107</v>
      </c>
      <c r="D530" s="19" t="s">
        <v>325</v>
      </c>
      <c r="E530" s="20"/>
      <c r="F530" s="22">
        <f>F531+F533+F537+F535</f>
        <v>13731.900000000001</v>
      </c>
      <c r="G530" s="22">
        <f>G531+G533+G537+G535</f>
        <v>13731.900000000001</v>
      </c>
      <c r="H530" s="22">
        <f t="shared" si="29"/>
        <v>100</v>
      </c>
    </row>
    <row r="531" spans="1:8" ht="76.5">
      <c r="A531" s="33" t="s">
        <v>50</v>
      </c>
      <c r="B531" s="21" t="s">
        <v>130</v>
      </c>
      <c r="C531" s="21" t="s">
        <v>107</v>
      </c>
      <c r="D531" s="19" t="s">
        <v>325</v>
      </c>
      <c r="E531" s="20">
        <v>100</v>
      </c>
      <c r="F531" s="22">
        <f>F532</f>
        <v>8969.9</v>
      </c>
      <c r="G531" s="22">
        <f>G532</f>
        <v>8969.9</v>
      </c>
      <c r="H531" s="22">
        <f t="shared" si="29"/>
        <v>100</v>
      </c>
    </row>
    <row r="532" spans="1:8" ht="25.5">
      <c r="A532" s="33" t="s">
        <v>51</v>
      </c>
      <c r="B532" s="21" t="s">
        <v>130</v>
      </c>
      <c r="C532" s="21" t="s">
        <v>107</v>
      </c>
      <c r="D532" s="19" t="s">
        <v>325</v>
      </c>
      <c r="E532" s="20">
        <v>110</v>
      </c>
      <c r="F532" s="22">
        <v>8969.9</v>
      </c>
      <c r="G532" s="22">
        <v>8969.9</v>
      </c>
      <c r="H532" s="22">
        <f t="shared" si="29"/>
        <v>100</v>
      </c>
    </row>
    <row r="533" spans="1:8" ht="25.5">
      <c r="A533" s="7" t="s">
        <v>44</v>
      </c>
      <c r="B533" s="21" t="s">
        <v>130</v>
      </c>
      <c r="C533" s="21" t="s">
        <v>107</v>
      </c>
      <c r="D533" s="19" t="s">
        <v>325</v>
      </c>
      <c r="E533" s="20">
        <v>200</v>
      </c>
      <c r="F533" s="22">
        <f>F534</f>
        <v>1755.2</v>
      </c>
      <c r="G533" s="22">
        <f>G534</f>
        <v>1755.2</v>
      </c>
      <c r="H533" s="22">
        <f t="shared" si="29"/>
        <v>100</v>
      </c>
    </row>
    <row r="534" spans="1:8" ht="38.25">
      <c r="A534" s="7" t="s">
        <v>45</v>
      </c>
      <c r="B534" s="21" t="s">
        <v>130</v>
      </c>
      <c r="C534" s="21" t="s">
        <v>107</v>
      </c>
      <c r="D534" s="19" t="s">
        <v>325</v>
      </c>
      <c r="E534" s="20">
        <v>240</v>
      </c>
      <c r="F534" s="22">
        <v>1755.2</v>
      </c>
      <c r="G534" s="22">
        <v>1755.2</v>
      </c>
      <c r="H534" s="22">
        <f t="shared" si="29"/>
        <v>100</v>
      </c>
    </row>
    <row r="535" spans="1:8" ht="38.25">
      <c r="A535" s="7" t="s">
        <v>52</v>
      </c>
      <c r="B535" s="21" t="s">
        <v>130</v>
      </c>
      <c r="C535" s="21" t="s">
        <v>107</v>
      </c>
      <c r="D535" s="19" t="s">
        <v>325</v>
      </c>
      <c r="E535" s="20">
        <v>600</v>
      </c>
      <c r="F535" s="22">
        <f>F536</f>
        <v>2635.6</v>
      </c>
      <c r="G535" s="22">
        <f>G536</f>
        <v>2635.6</v>
      </c>
      <c r="H535" s="22">
        <f t="shared" si="29"/>
        <v>100</v>
      </c>
    </row>
    <row r="536" spans="1:8" ht="12.75">
      <c r="A536" s="32" t="s">
        <v>226</v>
      </c>
      <c r="B536" s="21" t="s">
        <v>130</v>
      </c>
      <c r="C536" s="21" t="s">
        <v>107</v>
      </c>
      <c r="D536" s="19" t="s">
        <v>325</v>
      </c>
      <c r="E536" s="20">
        <v>610</v>
      </c>
      <c r="F536" s="22">
        <v>2635.6</v>
      </c>
      <c r="G536" s="22">
        <v>2635.6</v>
      </c>
      <c r="H536" s="22">
        <f t="shared" si="29"/>
        <v>100</v>
      </c>
    </row>
    <row r="537" spans="1:8" ht="12.75">
      <c r="A537" s="7" t="s">
        <v>53</v>
      </c>
      <c r="B537" s="21" t="s">
        <v>130</v>
      </c>
      <c r="C537" s="21" t="s">
        <v>107</v>
      </c>
      <c r="D537" s="19" t="s">
        <v>325</v>
      </c>
      <c r="E537" s="20">
        <v>800</v>
      </c>
      <c r="F537" s="22">
        <f>F538</f>
        <v>371.2</v>
      </c>
      <c r="G537" s="22">
        <f>G538</f>
        <v>371.2</v>
      </c>
      <c r="H537" s="22">
        <f t="shared" si="29"/>
        <v>100</v>
      </c>
    </row>
    <row r="538" spans="1:8" ht="12.75">
      <c r="A538" s="7" t="s">
        <v>282</v>
      </c>
      <c r="B538" s="21" t="s">
        <v>130</v>
      </c>
      <c r="C538" s="21" t="s">
        <v>107</v>
      </c>
      <c r="D538" s="19" t="s">
        <v>325</v>
      </c>
      <c r="E538" s="20">
        <v>850</v>
      </c>
      <c r="F538" s="22">
        <v>371.2</v>
      </c>
      <c r="G538" s="22">
        <v>371.2</v>
      </c>
      <c r="H538" s="22">
        <f t="shared" si="29"/>
        <v>100</v>
      </c>
    </row>
    <row r="539" spans="1:8" ht="12.75">
      <c r="A539" s="32" t="s">
        <v>91</v>
      </c>
      <c r="B539" s="21" t="s">
        <v>130</v>
      </c>
      <c r="C539" s="21" t="s">
        <v>107</v>
      </c>
      <c r="D539" s="19" t="s">
        <v>326</v>
      </c>
      <c r="E539" s="20"/>
      <c r="F539" s="22">
        <f>F540+F542+F544</f>
        <v>23855</v>
      </c>
      <c r="G539" s="22">
        <f>G540+G542+G544</f>
        <v>23467.5</v>
      </c>
      <c r="H539" s="22">
        <f t="shared" si="29"/>
        <v>98.37560259903584</v>
      </c>
    </row>
    <row r="540" spans="1:8" ht="76.5">
      <c r="A540" s="33" t="s">
        <v>50</v>
      </c>
      <c r="B540" s="21" t="s">
        <v>130</v>
      </c>
      <c r="C540" s="21" t="s">
        <v>107</v>
      </c>
      <c r="D540" s="19" t="s">
        <v>326</v>
      </c>
      <c r="E540" s="20">
        <v>100</v>
      </c>
      <c r="F540" s="22">
        <f>F541</f>
        <v>18850.9</v>
      </c>
      <c r="G540" s="22">
        <f>G541</f>
        <v>18769.5</v>
      </c>
      <c r="H540" s="22">
        <f t="shared" si="29"/>
        <v>99.56819037817823</v>
      </c>
    </row>
    <row r="541" spans="1:8" ht="25.5">
      <c r="A541" s="33" t="s">
        <v>51</v>
      </c>
      <c r="B541" s="21" t="s">
        <v>130</v>
      </c>
      <c r="C541" s="21" t="s">
        <v>107</v>
      </c>
      <c r="D541" s="19" t="s">
        <v>326</v>
      </c>
      <c r="E541" s="20">
        <v>110</v>
      </c>
      <c r="F541" s="22">
        <v>18850.9</v>
      </c>
      <c r="G541" s="22">
        <v>18769.5</v>
      </c>
      <c r="H541" s="22">
        <f t="shared" si="29"/>
        <v>99.56819037817823</v>
      </c>
    </row>
    <row r="542" spans="1:8" ht="25.5">
      <c r="A542" s="7" t="s">
        <v>44</v>
      </c>
      <c r="B542" s="21" t="s">
        <v>130</v>
      </c>
      <c r="C542" s="21" t="s">
        <v>107</v>
      </c>
      <c r="D542" s="19" t="s">
        <v>326</v>
      </c>
      <c r="E542" s="20">
        <v>200</v>
      </c>
      <c r="F542" s="22">
        <f>F543</f>
        <v>4449</v>
      </c>
      <c r="G542" s="22">
        <f>G543</f>
        <v>4145</v>
      </c>
      <c r="H542" s="22">
        <f t="shared" si="29"/>
        <v>93.1670038210834</v>
      </c>
    </row>
    <row r="543" spans="1:8" ht="38.25">
      <c r="A543" s="7" t="s">
        <v>45</v>
      </c>
      <c r="B543" s="21" t="s">
        <v>130</v>
      </c>
      <c r="C543" s="21" t="s">
        <v>107</v>
      </c>
      <c r="D543" s="19" t="s">
        <v>326</v>
      </c>
      <c r="E543" s="20">
        <v>240</v>
      </c>
      <c r="F543" s="22">
        <v>4449</v>
      </c>
      <c r="G543" s="22">
        <v>4145</v>
      </c>
      <c r="H543" s="22">
        <f t="shared" si="29"/>
        <v>93.1670038210834</v>
      </c>
    </row>
    <row r="544" spans="1:8" ht="12.75">
      <c r="A544" s="7" t="s">
        <v>53</v>
      </c>
      <c r="B544" s="21" t="s">
        <v>130</v>
      </c>
      <c r="C544" s="21" t="s">
        <v>107</v>
      </c>
      <c r="D544" s="19" t="s">
        <v>326</v>
      </c>
      <c r="E544" s="20">
        <v>800</v>
      </c>
      <c r="F544" s="22">
        <f>F545</f>
        <v>555.1</v>
      </c>
      <c r="G544" s="22">
        <f>G545</f>
        <v>553</v>
      </c>
      <c r="H544" s="22">
        <f t="shared" si="29"/>
        <v>99.62168978562421</v>
      </c>
    </row>
    <row r="545" spans="1:8" ht="12.75">
      <c r="A545" s="7" t="s">
        <v>282</v>
      </c>
      <c r="B545" s="21" t="s">
        <v>130</v>
      </c>
      <c r="C545" s="21" t="s">
        <v>107</v>
      </c>
      <c r="D545" s="19" t="s">
        <v>326</v>
      </c>
      <c r="E545" s="20">
        <v>850</v>
      </c>
      <c r="F545" s="22">
        <v>555.1</v>
      </c>
      <c r="G545" s="22">
        <v>553</v>
      </c>
      <c r="H545" s="22">
        <f t="shared" si="29"/>
        <v>99.62168978562421</v>
      </c>
    </row>
    <row r="546" spans="1:8" ht="38.25">
      <c r="A546" s="32" t="s">
        <v>237</v>
      </c>
      <c r="B546" s="21" t="s">
        <v>130</v>
      </c>
      <c r="C546" s="21" t="s">
        <v>107</v>
      </c>
      <c r="D546" s="19" t="s">
        <v>327</v>
      </c>
      <c r="E546" s="20"/>
      <c r="F546" s="22">
        <f>F547+F549+F551</f>
        <v>40331.1</v>
      </c>
      <c r="G546" s="22">
        <f>G547+G549+G551</f>
        <v>38097.49999999999</v>
      </c>
      <c r="H546" s="22">
        <f t="shared" si="29"/>
        <v>94.46184210200067</v>
      </c>
    </row>
    <row r="547" spans="1:8" ht="76.5">
      <c r="A547" s="33" t="s">
        <v>50</v>
      </c>
      <c r="B547" s="21" t="s">
        <v>130</v>
      </c>
      <c r="C547" s="21" t="s">
        <v>107</v>
      </c>
      <c r="D547" s="19" t="s">
        <v>260</v>
      </c>
      <c r="E547" s="20">
        <v>100</v>
      </c>
      <c r="F547" s="22">
        <f>F548</f>
        <v>35239.9</v>
      </c>
      <c r="G547" s="22">
        <f>G548</f>
        <v>33647.7</v>
      </c>
      <c r="H547" s="22">
        <f t="shared" si="29"/>
        <v>95.48182599837115</v>
      </c>
    </row>
    <row r="548" spans="1:8" ht="25.5">
      <c r="A548" s="33" t="s">
        <v>51</v>
      </c>
      <c r="B548" s="21" t="s">
        <v>130</v>
      </c>
      <c r="C548" s="21" t="s">
        <v>107</v>
      </c>
      <c r="D548" s="19" t="s">
        <v>260</v>
      </c>
      <c r="E548" s="20">
        <v>110</v>
      </c>
      <c r="F548" s="22">
        <v>35239.9</v>
      </c>
      <c r="G548" s="22">
        <v>33647.7</v>
      </c>
      <c r="H548" s="22">
        <f t="shared" si="29"/>
        <v>95.48182599837115</v>
      </c>
    </row>
    <row r="549" spans="1:8" ht="25.5">
      <c r="A549" s="7" t="s">
        <v>44</v>
      </c>
      <c r="B549" s="21" t="s">
        <v>130</v>
      </c>
      <c r="C549" s="21" t="s">
        <v>107</v>
      </c>
      <c r="D549" s="19" t="s">
        <v>260</v>
      </c>
      <c r="E549" s="20">
        <v>200</v>
      </c>
      <c r="F549" s="22">
        <f>F550</f>
        <v>4025</v>
      </c>
      <c r="G549" s="22">
        <f>G550</f>
        <v>3408.1</v>
      </c>
      <c r="H549" s="22">
        <f t="shared" si="29"/>
        <v>84.67329192546583</v>
      </c>
    </row>
    <row r="550" spans="1:8" ht="38.25">
      <c r="A550" s="7" t="s">
        <v>45</v>
      </c>
      <c r="B550" s="21" t="s">
        <v>130</v>
      </c>
      <c r="C550" s="21" t="s">
        <v>107</v>
      </c>
      <c r="D550" s="19" t="s">
        <v>260</v>
      </c>
      <c r="E550" s="20">
        <v>240</v>
      </c>
      <c r="F550" s="22">
        <v>4025</v>
      </c>
      <c r="G550" s="22">
        <v>3408.1</v>
      </c>
      <c r="H550" s="22">
        <f t="shared" si="29"/>
        <v>84.67329192546583</v>
      </c>
    </row>
    <row r="551" spans="1:8" ht="12.75">
      <c r="A551" s="7" t="s">
        <v>53</v>
      </c>
      <c r="B551" s="21" t="s">
        <v>130</v>
      </c>
      <c r="C551" s="21" t="s">
        <v>107</v>
      </c>
      <c r="D551" s="19" t="s">
        <v>260</v>
      </c>
      <c r="E551" s="20">
        <v>800</v>
      </c>
      <c r="F551" s="22">
        <f>F552</f>
        <v>1066.2</v>
      </c>
      <c r="G551" s="22">
        <f>G552</f>
        <v>1041.7</v>
      </c>
      <c r="H551" s="22">
        <f t="shared" si="29"/>
        <v>97.70211967735885</v>
      </c>
    </row>
    <row r="552" spans="1:8" ht="12.75">
      <c r="A552" s="7" t="s">
        <v>282</v>
      </c>
      <c r="B552" s="21" t="s">
        <v>130</v>
      </c>
      <c r="C552" s="21" t="s">
        <v>107</v>
      </c>
      <c r="D552" s="19" t="s">
        <v>260</v>
      </c>
      <c r="E552" s="20">
        <v>850</v>
      </c>
      <c r="F552" s="22">
        <v>1066.2</v>
      </c>
      <c r="G552" s="22">
        <v>1041.7</v>
      </c>
      <c r="H552" s="22">
        <f t="shared" si="29"/>
        <v>97.70211967735885</v>
      </c>
    </row>
    <row r="553" spans="1:8" ht="25.5">
      <c r="A553" s="32" t="s">
        <v>55</v>
      </c>
      <c r="B553" s="21" t="s">
        <v>130</v>
      </c>
      <c r="C553" s="21" t="s">
        <v>107</v>
      </c>
      <c r="D553" s="19" t="s">
        <v>335</v>
      </c>
      <c r="E553" s="20"/>
      <c r="F553" s="22">
        <f>F554</f>
        <v>1640.1</v>
      </c>
      <c r="G553" s="22">
        <f>G554</f>
        <v>1598.5</v>
      </c>
      <c r="H553" s="22">
        <f t="shared" si="29"/>
        <v>97.46356929455521</v>
      </c>
    </row>
    <row r="554" spans="1:8" ht="25.5">
      <c r="A554" s="7" t="s">
        <v>44</v>
      </c>
      <c r="B554" s="21" t="s">
        <v>130</v>
      </c>
      <c r="C554" s="21" t="s">
        <v>107</v>
      </c>
      <c r="D554" s="19" t="s">
        <v>335</v>
      </c>
      <c r="E554" s="20">
        <v>200</v>
      </c>
      <c r="F554" s="22">
        <f>F555</f>
        <v>1640.1</v>
      </c>
      <c r="G554" s="22">
        <f>G555</f>
        <v>1598.5</v>
      </c>
      <c r="H554" s="22">
        <f t="shared" si="29"/>
        <v>97.46356929455521</v>
      </c>
    </row>
    <row r="555" spans="1:8" ht="38.25">
      <c r="A555" s="7" t="s">
        <v>45</v>
      </c>
      <c r="B555" s="21" t="s">
        <v>130</v>
      </c>
      <c r="C555" s="21" t="s">
        <v>107</v>
      </c>
      <c r="D555" s="19" t="s">
        <v>335</v>
      </c>
      <c r="E555" s="20">
        <v>240</v>
      </c>
      <c r="F555" s="22">
        <v>1640.1</v>
      </c>
      <c r="G555" s="22">
        <v>1598.5</v>
      </c>
      <c r="H555" s="22">
        <f t="shared" si="29"/>
        <v>97.46356929455521</v>
      </c>
    </row>
    <row r="556" spans="1:8" ht="51">
      <c r="A556" s="7" t="s">
        <v>390</v>
      </c>
      <c r="B556" s="21" t="s">
        <v>130</v>
      </c>
      <c r="C556" s="21" t="s">
        <v>107</v>
      </c>
      <c r="D556" s="19" t="s">
        <v>421</v>
      </c>
      <c r="E556" s="20"/>
      <c r="F556" s="22">
        <f>F557+F559</f>
        <v>1466.9</v>
      </c>
      <c r="G556" s="22">
        <f>G557+G559</f>
        <v>1466.9</v>
      </c>
      <c r="H556" s="22">
        <f t="shared" si="29"/>
        <v>100</v>
      </c>
    </row>
    <row r="557" spans="1:8" ht="25.5">
      <c r="A557" s="7" t="s">
        <v>44</v>
      </c>
      <c r="B557" s="21" t="s">
        <v>130</v>
      </c>
      <c r="C557" s="21" t="s">
        <v>107</v>
      </c>
      <c r="D557" s="19" t="s">
        <v>421</v>
      </c>
      <c r="E557" s="20">
        <v>200</v>
      </c>
      <c r="F557" s="22">
        <f>F558</f>
        <v>337.9</v>
      </c>
      <c r="G557" s="22">
        <f>G558</f>
        <v>337.9</v>
      </c>
      <c r="H557" s="22">
        <f t="shared" si="29"/>
        <v>100</v>
      </c>
    </row>
    <row r="558" spans="1:8" ht="38.25">
      <c r="A558" s="7" t="s">
        <v>45</v>
      </c>
      <c r="B558" s="21" t="s">
        <v>130</v>
      </c>
      <c r="C558" s="21" t="s">
        <v>107</v>
      </c>
      <c r="D558" s="19" t="s">
        <v>421</v>
      </c>
      <c r="E558" s="20">
        <v>240</v>
      </c>
      <c r="F558" s="22">
        <v>337.9</v>
      </c>
      <c r="G558" s="22">
        <v>337.9</v>
      </c>
      <c r="H558" s="22">
        <f t="shared" si="29"/>
        <v>100</v>
      </c>
    </row>
    <row r="559" spans="1:8" ht="38.25">
      <c r="A559" s="7" t="s">
        <v>272</v>
      </c>
      <c r="B559" s="21" t="s">
        <v>130</v>
      </c>
      <c r="C559" s="21" t="s">
        <v>107</v>
      </c>
      <c r="D559" s="19" t="s">
        <v>421</v>
      </c>
      <c r="E559" s="20">
        <v>600</v>
      </c>
      <c r="F559" s="22">
        <f>F560</f>
        <v>1129</v>
      </c>
      <c r="G559" s="22">
        <f>G560</f>
        <v>1129</v>
      </c>
      <c r="H559" s="22">
        <f t="shared" si="29"/>
        <v>100</v>
      </c>
    </row>
    <row r="560" spans="1:8" ht="12.75">
      <c r="A560" s="32" t="s">
        <v>49</v>
      </c>
      <c r="B560" s="21" t="s">
        <v>130</v>
      </c>
      <c r="C560" s="21" t="s">
        <v>107</v>
      </c>
      <c r="D560" s="19" t="s">
        <v>421</v>
      </c>
      <c r="E560" s="20">
        <v>620</v>
      </c>
      <c r="F560" s="22">
        <v>1129</v>
      </c>
      <c r="G560" s="22">
        <v>1129</v>
      </c>
      <c r="H560" s="22">
        <f t="shared" si="29"/>
        <v>100</v>
      </c>
    </row>
    <row r="561" spans="1:8" ht="51">
      <c r="A561" s="50" t="s">
        <v>379</v>
      </c>
      <c r="B561" s="21" t="s">
        <v>130</v>
      </c>
      <c r="C561" s="21" t="s">
        <v>107</v>
      </c>
      <c r="D561" s="19" t="s">
        <v>380</v>
      </c>
      <c r="E561" s="20"/>
      <c r="F561" s="22">
        <f>F562</f>
        <v>56.3</v>
      </c>
      <c r="G561" s="22">
        <f>G562</f>
        <v>56.3</v>
      </c>
      <c r="H561" s="22">
        <f t="shared" si="29"/>
        <v>100</v>
      </c>
    </row>
    <row r="562" spans="1:8" ht="25.5">
      <c r="A562" s="7" t="s">
        <v>44</v>
      </c>
      <c r="B562" s="21" t="s">
        <v>130</v>
      </c>
      <c r="C562" s="21" t="s">
        <v>107</v>
      </c>
      <c r="D562" s="19" t="s">
        <v>380</v>
      </c>
      <c r="E562" s="20">
        <v>200</v>
      </c>
      <c r="F562" s="22">
        <f>F563</f>
        <v>56.3</v>
      </c>
      <c r="G562" s="22">
        <f>G563</f>
        <v>56.3</v>
      </c>
      <c r="H562" s="22">
        <f t="shared" si="29"/>
        <v>100</v>
      </c>
    </row>
    <row r="563" spans="1:8" ht="38.25">
      <c r="A563" s="7" t="s">
        <v>45</v>
      </c>
      <c r="B563" s="21" t="s">
        <v>130</v>
      </c>
      <c r="C563" s="21" t="s">
        <v>107</v>
      </c>
      <c r="D563" s="19" t="s">
        <v>380</v>
      </c>
      <c r="E563" s="20">
        <v>240</v>
      </c>
      <c r="F563" s="22">
        <v>56.3</v>
      </c>
      <c r="G563" s="22">
        <v>56.3</v>
      </c>
      <c r="H563" s="22">
        <f t="shared" si="29"/>
        <v>100</v>
      </c>
    </row>
    <row r="564" spans="1:8" ht="25.5">
      <c r="A564" s="7" t="s">
        <v>328</v>
      </c>
      <c r="B564" s="21" t="s">
        <v>130</v>
      </c>
      <c r="C564" s="21" t="s">
        <v>107</v>
      </c>
      <c r="D564" s="19" t="s">
        <v>329</v>
      </c>
      <c r="E564" s="20"/>
      <c r="F564" s="22">
        <f>F565+F572</f>
        <v>10184.000000000002</v>
      </c>
      <c r="G564" s="22">
        <f>G565+G572</f>
        <v>8523.5</v>
      </c>
      <c r="H564" s="22">
        <f t="shared" si="29"/>
        <v>83.6950117831893</v>
      </c>
    </row>
    <row r="565" spans="1:8" ht="25.5">
      <c r="A565" s="32" t="s">
        <v>77</v>
      </c>
      <c r="B565" s="21" t="s">
        <v>130</v>
      </c>
      <c r="C565" s="21" t="s">
        <v>107</v>
      </c>
      <c r="D565" s="19" t="s">
        <v>330</v>
      </c>
      <c r="E565" s="20"/>
      <c r="F565" s="22">
        <f>F566+F568+F570</f>
        <v>10073.900000000001</v>
      </c>
      <c r="G565" s="22">
        <f>G566+G568+G570</f>
        <v>8523.5</v>
      </c>
      <c r="H565" s="22">
        <f t="shared" si="29"/>
        <v>84.60973406525774</v>
      </c>
    </row>
    <row r="566" spans="1:8" ht="76.5">
      <c r="A566" s="33" t="s">
        <v>50</v>
      </c>
      <c r="B566" s="21" t="s">
        <v>130</v>
      </c>
      <c r="C566" s="21" t="s">
        <v>107</v>
      </c>
      <c r="D566" s="19" t="s">
        <v>330</v>
      </c>
      <c r="E566" s="20">
        <v>100</v>
      </c>
      <c r="F566" s="22">
        <f>F567</f>
        <v>5063.2</v>
      </c>
      <c r="G566" s="22">
        <f>G567</f>
        <v>5056.9</v>
      </c>
      <c r="H566" s="22">
        <f t="shared" si="29"/>
        <v>99.87557276030968</v>
      </c>
    </row>
    <row r="567" spans="1:8" ht="25.5">
      <c r="A567" s="33" t="s">
        <v>51</v>
      </c>
      <c r="B567" s="21" t="s">
        <v>130</v>
      </c>
      <c r="C567" s="21" t="s">
        <v>107</v>
      </c>
      <c r="D567" s="19" t="s">
        <v>330</v>
      </c>
      <c r="E567" s="20">
        <v>110</v>
      </c>
      <c r="F567" s="22">
        <v>5063.2</v>
      </c>
      <c r="G567" s="22">
        <v>5056.9</v>
      </c>
      <c r="H567" s="22">
        <f t="shared" si="29"/>
        <v>99.87557276030968</v>
      </c>
    </row>
    <row r="568" spans="1:8" ht="25.5">
      <c r="A568" s="7" t="s">
        <v>44</v>
      </c>
      <c r="B568" s="21" t="s">
        <v>130</v>
      </c>
      <c r="C568" s="21" t="s">
        <v>107</v>
      </c>
      <c r="D568" s="19" t="s">
        <v>330</v>
      </c>
      <c r="E568" s="20">
        <v>200</v>
      </c>
      <c r="F568" s="22">
        <f>F569</f>
        <v>4717.5</v>
      </c>
      <c r="G568" s="22">
        <f>G569</f>
        <v>3193.4</v>
      </c>
      <c r="H568" s="22">
        <f t="shared" si="29"/>
        <v>67.69263381028087</v>
      </c>
    </row>
    <row r="569" spans="1:8" ht="38.25">
      <c r="A569" s="7" t="s">
        <v>45</v>
      </c>
      <c r="B569" s="21" t="s">
        <v>130</v>
      </c>
      <c r="C569" s="21" t="s">
        <v>107</v>
      </c>
      <c r="D569" s="19" t="s">
        <v>330</v>
      </c>
      <c r="E569" s="20">
        <v>240</v>
      </c>
      <c r="F569" s="22">
        <v>4717.5</v>
      </c>
      <c r="G569" s="22">
        <v>3193.4</v>
      </c>
      <c r="H569" s="22">
        <f t="shared" si="29"/>
        <v>67.69263381028087</v>
      </c>
    </row>
    <row r="570" spans="1:8" ht="12.75">
      <c r="A570" s="7" t="s">
        <v>53</v>
      </c>
      <c r="B570" s="21" t="s">
        <v>130</v>
      </c>
      <c r="C570" s="21" t="s">
        <v>107</v>
      </c>
      <c r="D570" s="19" t="s">
        <v>330</v>
      </c>
      <c r="E570" s="20">
        <v>800</v>
      </c>
      <c r="F570" s="22">
        <f>F571</f>
        <v>293.2</v>
      </c>
      <c r="G570" s="22">
        <f>G571</f>
        <v>273.2</v>
      </c>
      <c r="H570" s="22">
        <f t="shared" si="29"/>
        <v>93.17871759890859</v>
      </c>
    </row>
    <row r="571" spans="1:8" ht="12.75">
      <c r="A571" s="7" t="s">
        <v>282</v>
      </c>
      <c r="B571" s="21" t="s">
        <v>130</v>
      </c>
      <c r="C571" s="21" t="s">
        <v>107</v>
      </c>
      <c r="D571" s="19" t="s">
        <v>330</v>
      </c>
      <c r="E571" s="20">
        <v>850</v>
      </c>
      <c r="F571" s="22">
        <v>293.2</v>
      </c>
      <c r="G571" s="22">
        <v>273.2</v>
      </c>
      <c r="H571" s="22">
        <f t="shared" si="29"/>
        <v>93.17871759890859</v>
      </c>
    </row>
    <row r="572" spans="1:8" ht="51">
      <c r="A572" s="7" t="s">
        <v>390</v>
      </c>
      <c r="B572" s="21" t="s">
        <v>130</v>
      </c>
      <c r="C572" s="21" t="s">
        <v>107</v>
      </c>
      <c r="D572" s="19" t="s">
        <v>422</v>
      </c>
      <c r="E572" s="20"/>
      <c r="F572" s="22">
        <f>F573</f>
        <v>110.1</v>
      </c>
      <c r="G572" s="22">
        <f>G573</f>
        <v>0</v>
      </c>
      <c r="H572" s="22">
        <f t="shared" si="29"/>
        <v>0</v>
      </c>
    </row>
    <row r="573" spans="1:8" ht="25.5">
      <c r="A573" s="7" t="s">
        <v>44</v>
      </c>
      <c r="B573" s="21" t="s">
        <v>130</v>
      </c>
      <c r="C573" s="21" t="s">
        <v>107</v>
      </c>
      <c r="D573" s="19" t="s">
        <v>422</v>
      </c>
      <c r="E573" s="20">
        <v>200</v>
      </c>
      <c r="F573" s="22">
        <f>F574</f>
        <v>110.1</v>
      </c>
      <c r="G573" s="22">
        <f>G574</f>
        <v>0</v>
      </c>
      <c r="H573" s="22">
        <f t="shared" si="29"/>
        <v>0</v>
      </c>
    </row>
    <row r="574" spans="1:8" ht="38.25">
      <c r="A574" s="7" t="s">
        <v>45</v>
      </c>
      <c r="B574" s="21" t="s">
        <v>130</v>
      </c>
      <c r="C574" s="21" t="s">
        <v>107</v>
      </c>
      <c r="D574" s="19" t="s">
        <v>422</v>
      </c>
      <c r="E574" s="20">
        <v>240</v>
      </c>
      <c r="F574" s="22">
        <v>110.1</v>
      </c>
      <c r="G574" s="22">
        <v>0</v>
      </c>
      <c r="H574" s="22">
        <f t="shared" si="29"/>
        <v>0</v>
      </c>
    </row>
    <row r="575" spans="1:8" ht="25.5">
      <c r="A575" s="7" t="s">
        <v>243</v>
      </c>
      <c r="B575" s="21" t="s">
        <v>130</v>
      </c>
      <c r="C575" s="21" t="s">
        <v>107</v>
      </c>
      <c r="D575" s="19" t="s">
        <v>291</v>
      </c>
      <c r="E575" s="20"/>
      <c r="F575" s="22">
        <f>F576</f>
        <v>3200</v>
      </c>
      <c r="G575" s="22">
        <f>G576</f>
        <v>2971.9</v>
      </c>
      <c r="H575" s="22">
        <f t="shared" si="29"/>
        <v>92.871875</v>
      </c>
    </row>
    <row r="576" spans="1:8" ht="51">
      <c r="A576" s="10" t="s">
        <v>357</v>
      </c>
      <c r="B576" s="21" t="s">
        <v>130</v>
      </c>
      <c r="C576" s="21" t="s">
        <v>107</v>
      </c>
      <c r="D576" s="19" t="s">
        <v>375</v>
      </c>
      <c r="E576" s="20"/>
      <c r="F576" s="22">
        <f>F577+F579</f>
        <v>3200</v>
      </c>
      <c r="G576" s="22">
        <f>G577+G579</f>
        <v>2971.9</v>
      </c>
      <c r="H576" s="22">
        <f t="shared" si="29"/>
        <v>92.871875</v>
      </c>
    </row>
    <row r="577" spans="1:8" ht="25.5">
      <c r="A577" s="7" t="s">
        <v>44</v>
      </c>
      <c r="B577" s="21" t="s">
        <v>130</v>
      </c>
      <c r="C577" s="21" t="s">
        <v>107</v>
      </c>
      <c r="D577" s="19" t="s">
        <v>375</v>
      </c>
      <c r="E577" s="20">
        <v>200</v>
      </c>
      <c r="F577" s="22">
        <f>F578</f>
        <v>2700</v>
      </c>
      <c r="G577" s="22">
        <f>G578</f>
        <v>2471.9</v>
      </c>
      <c r="H577" s="22">
        <f t="shared" si="29"/>
        <v>91.55185185185185</v>
      </c>
    </row>
    <row r="578" spans="1:8" ht="38.25">
      <c r="A578" s="7" t="s">
        <v>45</v>
      </c>
      <c r="B578" s="21" t="s">
        <v>130</v>
      </c>
      <c r="C578" s="21" t="s">
        <v>107</v>
      </c>
      <c r="D578" s="19" t="s">
        <v>375</v>
      </c>
      <c r="E578" s="20">
        <v>240</v>
      </c>
      <c r="F578" s="22">
        <v>2700</v>
      </c>
      <c r="G578" s="22">
        <v>2471.9</v>
      </c>
      <c r="H578" s="22">
        <f t="shared" si="29"/>
        <v>91.55185185185185</v>
      </c>
    </row>
    <row r="579" spans="1:8" ht="38.25">
      <c r="A579" s="7" t="s">
        <v>272</v>
      </c>
      <c r="B579" s="21" t="s">
        <v>130</v>
      </c>
      <c r="C579" s="21" t="s">
        <v>107</v>
      </c>
      <c r="D579" s="19" t="s">
        <v>375</v>
      </c>
      <c r="E579" s="20">
        <v>600</v>
      </c>
      <c r="F579" s="22">
        <f>F580</f>
        <v>500</v>
      </c>
      <c r="G579" s="22">
        <f>G580</f>
        <v>500</v>
      </c>
      <c r="H579" s="22">
        <f t="shared" si="29"/>
        <v>100</v>
      </c>
    </row>
    <row r="580" spans="1:8" ht="12.75">
      <c r="A580" s="20" t="s">
        <v>49</v>
      </c>
      <c r="B580" s="21" t="s">
        <v>130</v>
      </c>
      <c r="C580" s="21" t="s">
        <v>107</v>
      </c>
      <c r="D580" s="19" t="s">
        <v>375</v>
      </c>
      <c r="E580" s="20">
        <v>620</v>
      </c>
      <c r="F580" s="22">
        <v>500</v>
      </c>
      <c r="G580" s="22">
        <v>500</v>
      </c>
      <c r="H580" s="22">
        <f t="shared" si="29"/>
        <v>100</v>
      </c>
    </row>
    <row r="581" spans="1:8" ht="25.5">
      <c r="A581" s="57" t="s">
        <v>239</v>
      </c>
      <c r="B581" s="29" t="s">
        <v>130</v>
      </c>
      <c r="C581" s="29" t="s">
        <v>112</v>
      </c>
      <c r="D581" s="19"/>
      <c r="E581" s="20"/>
      <c r="F581" s="31">
        <f>F582</f>
        <v>20633.9</v>
      </c>
      <c r="G581" s="31">
        <f>G582</f>
        <v>19722.199999999997</v>
      </c>
      <c r="H581" s="31">
        <f t="shared" si="29"/>
        <v>95.5815429947804</v>
      </c>
    </row>
    <row r="582" spans="1:8" ht="25.5">
      <c r="A582" s="32" t="s">
        <v>148</v>
      </c>
      <c r="B582" s="21" t="s">
        <v>130</v>
      </c>
      <c r="C582" s="21" t="s">
        <v>112</v>
      </c>
      <c r="D582" s="19" t="s">
        <v>47</v>
      </c>
      <c r="E582" s="20"/>
      <c r="F582" s="22">
        <f>F583</f>
        <v>20633.9</v>
      </c>
      <c r="G582" s="22">
        <f>G583</f>
        <v>19722.199999999997</v>
      </c>
      <c r="H582" s="22">
        <f t="shared" si="29"/>
        <v>95.5815429947804</v>
      </c>
    </row>
    <row r="583" spans="1:8" ht="25.5">
      <c r="A583" s="32" t="s">
        <v>117</v>
      </c>
      <c r="B583" s="21" t="s">
        <v>130</v>
      </c>
      <c r="C583" s="21" t="s">
        <v>112</v>
      </c>
      <c r="D583" s="19" t="s">
        <v>331</v>
      </c>
      <c r="E583" s="20"/>
      <c r="F583" s="22">
        <f>F584+F591</f>
        <v>20633.9</v>
      </c>
      <c r="G583" s="22">
        <f>G584+G591</f>
        <v>19722.199999999997</v>
      </c>
      <c r="H583" s="22">
        <f t="shared" si="29"/>
        <v>95.5815429947804</v>
      </c>
    </row>
    <row r="584" spans="1:8" ht="12.75">
      <c r="A584" s="7" t="s">
        <v>113</v>
      </c>
      <c r="B584" s="21" t="s">
        <v>130</v>
      </c>
      <c r="C584" s="21" t="s">
        <v>112</v>
      </c>
      <c r="D584" s="19" t="s">
        <v>332</v>
      </c>
      <c r="E584" s="20"/>
      <c r="F584" s="22">
        <f>F585+F587+F589</f>
        <v>11355.900000000001</v>
      </c>
      <c r="G584" s="22">
        <f>G585+G587+G589</f>
        <v>10773.4</v>
      </c>
      <c r="H584" s="22">
        <f t="shared" si="29"/>
        <v>94.87050784173864</v>
      </c>
    </row>
    <row r="585" spans="1:8" ht="76.5">
      <c r="A585" s="7" t="s">
        <v>42</v>
      </c>
      <c r="B585" s="21" t="s">
        <v>130</v>
      </c>
      <c r="C585" s="21" t="s">
        <v>112</v>
      </c>
      <c r="D585" s="19" t="s">
        <v>332</v>
      </c>
      <c r="E585" s="20">
        <v>100</v>
      </c>
      <c r="F585" s="22">
        <f>F586</f>
        <v>10762.1</v>
      </c>
      <c r="G585" s="22">
        <f>G586</f>
        <v>10378</v>
      </c>
      <c r="H585" s="22">
        <f t="shared" si="29"/>
        <v>96.43099395099469</v>
      </c>
    </row>
    <row r="586" spans="1:8" ht="25.5">
      <c r="A586" s="7" t="s">
        <v>43</v>
      </c>
      <c r="B586" s="21" t="s">
        <v>130</v>
      </c>
      <c r="C586" s="21" t="s">
        <v>112</v>
      </c>
      <c r="D586" s="19" t="s">
        <v>332</v>
      </c>
      <c r="E586" s="20">
        <v>120</v>
      </c>
      <c r="F586" s="22">
        <v>10762.1</v>
      </c>
      <c r="G586" s="22">
        <v>10378</v>
      </c>
      <c r="H586" s="22">
        <f aca="true" t="shared" si="30" ref="H586:H649">G586/F586*100</f>
        <v>96.43099395099469</v>
      </c>
    </row>
    <row r="587" spans="1:8" ht="25.5">
      <c r="A587" s="7" t="s">
        <v>44</v>
      </c>
      <c r="B587" s="21" t="s">
        <v>130</v>
      </c>
      <c r="C587" s="21" t="s">
        <v>112</v>
      </c>
      <c r="D587" s="19" t="s">
        <v>332</v>
      </c>
      <c r="E587" s="20">
        <v>200</v>
      </c>
      <c r="F587" s="22">
        <f>F588</f>
        <v>430.2</v>
      </c>
      <c r="G587" s="22">
        <f>G588</f>
        <v>232.3</v>
      </c>
      <c r="H587" s="22">
        <f t="shared" si="30"/>
        <v>53.99814039981404</v>
      </c>
    </row>
    <row r="588" spans="1:8" ht="38.25">
      <c r="A588" s="7" t="s">
        <v>45</v>
      </c>
      <c r="B588" s="21" t="s">
        <v>130</v>
      </c>
      <c r="C588" s="21" t="s">
        <v>112</v>
      </c>
      <c r="D588" s="19" t="s">
        <v>332</v>
      </c>
      <c r="E588" s="20">
        <v>240</v>
      </c>
      <c r="F588" s="22">
        <v>430.2</v>
      </c>
      <c r="G588" s="22">
        <v>232.3</v>
      </c>
      <c r="H588" s="22">
        <f t="shared" si="30"/>
        <v>53.99814039981404</v>
      </c>
    </row>
    <row r="589" spans="1:8" ht="12.75">
      <c r="A589" s="7" t="s">
        <v>53</v>
      </c>
      <c r="B589" s="21" t="s">
        <v>130</v>
      </c>
      <c r="C589" s="21" t="s">
        <v>112</v>
      </c>
      <c r="D589" s="19" t="s">
        <v>332</v>
      </c>
      <c r="E589" s="20">
        <v>800</v>
      </c>
      <c r="F589" s="22">
        <f>F590</f>
        <v>163.6</v>
      </c>
      <c r="G589" s="22">
        <f>G590</f>
        <v>163.1</v>
      </c>
      <c r="H589" s="22">
        <f t="shared" si="30"/>
        <v>99.69437652811736</v>
      </c>
    </row>
    <row r="590" spans="1:8" ht="12.75">
      <c r="A590" s="7" t="s">
        <v>282</v>
      </c>
      <c r="B590" s="21" t="s">
        <v>130</v>
      </c>
      <c r="C590" s="21" t="s">
        <v>112</v>
      </c>
      <c r="D590" s="19" t="s">
        <v>332</v>
      </c>
      <c r="E590" s="20">
        <v>850</v>
      </c>
      <c r="F590" s="22">
        <v>163.6</v>
      </c>
      <c r="G590" s="22">
        <v>163.1</v>
      </c>
      <c r="H590" s="22">
        <f t="shared" si="30"/>
        <v>99.69437652811736</v>
      </c>
    </row>
    <row r="591" spans="1:8" ht="76.5">
      <c r="A591" s="32" t="s">
        <v>73</v>
      </c>
      <c r="B591" s="21" t="s">
        <v>130</v>
      </c>
      <c r="C591" s="21" t="s">
        <v>112</v>
      </c>
      <c r="D591" s="19" t="s">
        <v>333</v>
      </c>
      <c r="E591" s="20"/>
      <c r="F591" s="22">
        <f>F592+F594+F596</f>
        <v>9278</v>
      </c>
      <c r="G591" s="22">
        <f>G592+G594+G596</f>
        <v>8948.8</v>
      </c>
      <c r="H591" s="22">
        <f t="shared" si="30"/>
        <v>96.45182151325716</v>
      </c>
    </row>
    <row r="592" spans="1:8" ht="76.5">
      <c r="A592" s="33" t="s">
        <v>50</v>
      </c>
      <c r="B592" s="21" t="s">
        <v>130</v>
      </c>
      <c r="C592" s="21" t="s">
        <v>112</v>
      </c>
      <c r="D592" s="19" t="s">
        <v>333</v>
      </c>
      <c r="E592" s="20">
        <v>100</v>
      </c>
      <c r="F592" s="22">
        <f>F593</f>
        <v>8800.9</v>
      </c>
      <c r="G592" s="22">
        <f>G593</f>
        <v>8531.1</v>
      </c>
      <c r="H592" s="22">
        <f t="shared" si="30"/>
        <v>96.93440443590997</v>
      </c>
    </row>
    <row r="593" spans="1:8" ht="25.5">
      <c r="A593" s="33" t="s">
        <v>51</v>
      </c>
      <c r="B593" s="21" t="s">
        <v>130</v>
      </c>
      <c r="C593" s="21" t="s">
        <v>112</v>
      </c>
      <c r="D593" s="19" t="s">
        <v>333</v>
      </c>
      <c r="E593" s="20">
        <v>110</v>
      </c>
      <c r="F593" s="22">
        <v>8800.9</v>
      </c>
      <c r="G593" s="22">
        <v>8531.1</v>
      </c>
      <c r="H593" s="22">
        <f t="shared" si="30"/>
        <v>96.93440443590997</v>
      </c>
    </row>
    <row r="594" spans="1:8" ht="25.5">
      <c r="A594" s="7" t="s">
        <v>44</v>
      </c>
      <c r="B594" s="21" t="s">
        <v>130</v>
      </c>
      <c r="C594" s="21" t="s">
        <v>112</v>
      </c>
      <c r="D594" s="19" t="s">
        <v>333</v>
      </c>
      <c r="E594" s="20">
        <v>200</v>
      </c>
      <c r="F594" s="22">
        <f>F595</f>
        <v>426.2</v>
      </c>
      <c r="G594" s="22">
        <f>G595</f>
        <v>387.4</v>
      </c>
      <c r="H594" s="22">
        <f t="shared" si="30"/>
        <v>90.89629282027218</v>
      </c>
    </row>
    <row r="595" spans="1:8" ht="38.25">
      <c r="A595" s="7" t="s">
        <v>45</v>
      </c>
      <c r="B595" s="21" t="s">
        <v>130</v>
      </c>
      <c r="C595" s="21" t="s">
        <v>112</v>
      </c>
      <c r="D595" s="19" t="s">
        <v>333</v>
      </c>
      <c r="E595" s="20">
        <v>240</v>
      </c>
      <c r="F595" s="22">
        <v>426.2</v>
      </c>
      <c r="G595" s="22">
        <v>387.4</v>
      </c>
      <c r="H595" s="22">
        <f t="shared" si="30"/>
        <v>90.89629282027218</v>
      </c>
    </row>
    <row r="596" spans="1:8" ht="12.75">
      <c r="A596" s="7" t="s">
        <v>53</v>
      </c>
      <c r="B596" s="21" t="s">
        <v>130</v>
      </c>
      <c r="C596" s="21" t="s">
        <v>112</v>
      </c>
      <c r="D596" s="19" t="s">
        <v>333</v>
      </c>
      <c r="E596" s="20">
        <v>800</v>
      </c>
      <c r="F596" s="22">
        <f>F597</f>
        <v>50.9</v>
      </c>
      <c r="G596" s="22">
        <f>G597</f>
        <v>30.3</v>
      </c>
      <c r="H596" s="22">
        <f t="shared" si="30"/>
        <v>59.52848722986248</v>
      </c>
    </row>
    <row r="597" spans="1:8" ht="12.75">
      <c r="A597" s="7" t="s">
        <v>282</v>
      </c>
      <c r="B597" s="21" t="s">
        <v>130</v>
      </c>
      <c r="C597" s="21" t="s">
        <v>112</v>
      </c>
      <c r="D597" s="19" t="s">
        <v>333</v>
      </c>
      <c r="E597" s="20">
        <v>850</v>
      </c>
      <c r="F597" s="22">
        <v>50.9</v>
      </c>
      <c r="G597" s="22">
        <v>30.3</v>
      </c>
      <c r="H597" s="22">
        <f t="shared" si="30"/>
        <v>59.52848722986248</v>
      </c>
    </row>
    <row r="598" spans="1:8" s="46" customFormat="1" ht="12.75">
      <c r="A598" s="61" t="s">
        <v>225</v>
      </c>
      <c r="B598" s="29" t="s">
        <v>125</v>
      </c>
      <c r="C598" s="29"/>
      <c r="D598" s="62"/>
      <c r="E598" s="30"/>
      <c r="F598" s="31">
        <f>F599+F605</f>
        <v>20941.6</v>
      </c>
      <c r="G598" s="31">
        <f>G599+G605</f>
        <v>19453.9</v>
      </c>
      <c r="H598" s="31">
        <f t="shared" si="30"/>
        <v>92.89595828398977</v>
      </c>
    </row>
    <row r="599" spans="1:8" s="46" customFormat="1" ht="12.75">
      <c r="A599" s="64" t="s">
        <v>227</v>
      </c>
      <c r="B599" s="29" t="s">
        <v>125</v>
      </c>
      <c r="C599" s="29" t="s">
        <v>109</v>
      </c>
      <c r="D599" s="62"/>
      <c r="E599" s="30"/>
      <c r="F599" s="31">
        <f aca="true" t="shared" si="31" ref="F599:G603">F600</f>
        <v>1471.6</v>
      </c>
      <c r="G599" s="31">
        <f t="shared" si="31"/>
        <v>1471.7</v>
      </c>
      <c r="H599" s="31">
        <f t="shared" si="30"/>
        <v>100.00679532481654</v>
      </c>
    </row>
    <row r="600" spans="1:8" s="51" customFormat="1" ht="38.25">
      <c r="A600" s="7" t="s">
        <v>82</v>
      </c>
      <c r="B600" s="21" t="s">
        <v>125</v>
      </c>
      <c r="C600" s="21" t="s">
        <v>109</v>
      </c>
      <c r="D600" s="27" t="s">
        <v>40</v>
      </c>
      <c r="E600" s="20"/>
      <c r="F600" s="22">
        <f t="shared" si="31"/>
        <v>1471.6</v>
      </c>
      <c r="G600" s="22">
        <f t="shared" si="31"/>
        <v>1471.7</v>
      </c>
      <c r="H600" s="22">
        <f t="shared" si="30"/>
        <v>100.00679532481654</v>
      </c>
    </row>
    <row r="601" spans="1:8" s="51" customFormat="1" ht="38.25">
      <c r="A601" s="32" t="s">
        <v>149</v>
      </c>
      <c r="B601" s="21" t="s">
        <v>125</v>
      </c>
      <c r="C601" s="21" t="s">
        <v>109</v>
      </c>
      <c r="D601" s="27" t="s">
        <v>150</v>
      </c>
      <c r="E601" s="20"/>
      <c r="F601" s="22">
        <f t="shared" si="31"/>
        <v>1471.6</v>
      </c>
      <c r="G601" s="22">
        <f t="shared" si="31"/>
        <v>1471.7</v>
      </c>
      <c r="H601" s="22">
        <f t="shared" si="30"/>
        <v>100.00679532481654</v>
      </c>
    </row>
    <row r="602" spans="1:8" s="51" customFormat="1" ht="51">
      <c r="A602" s="7" t="s">
        <v>5</v>
      </c>
      <c r="B602" s="21" t="s">
        <v>125</v>
      </c>
      <c r="C602" s="21" t="s">
        <v>109</v>
      </c>
      <c r="D602" s="27" t="s">
        <v>6</v>
      </c>
      <c r="E602" s="20"/>
      <c r="F602" s="22">
        <f t="shared" si="31"/>
        <v>1471.6</v>
      </c>
      <c r="G602" s="22">
        <f t="shared" si="31"/>
        <v>1471.7</v>
      </c>
      <c r="H602" s="22">
        <f t="shared" si="30"/>
        <v>100.00679532481654</v>
      </c>
    </row>
    <row r="603" spans="1:8" s="51" customFormat="1" ht="38.25">
      <c r="A603" s="7" t="s">
        <v>54</v>
      </c>
      <c r="B603" s="21" t="s">
        <v>125</v>
      </c>
      <c r="C603" s="21" t="s">
        <v>109</v>
      </c>
      <c r="D603" s="27" t="s">
        <v>6</v>
      </c>
      <c r="E603" s="20">
        <v>400</v>
      </c>
      <c r="F603" s="22">
        <f t="shared" si="31"/>
        <v>1471.6</v>
      </c>
      <c r="G603" s="22">
        <f t="shared" si="31"/>
        <v>1471.7</v>
      </c>
      <c r="H603" s="22">
        <f t="shared" si="30"/>
        <v>100.00679532481654</v>
      </c>
    </row>
    <row r="604" spans="1:8" s="51" customFormat="1" ht="12.75">
      <c r="A604" s="7" t="s">
        <v>217</v>
      </c>
      <c r="B604" s="21" t="s">
        <v>125</v>
      </c>
      <c r="C604" s="21" t="s">
        <v>109</v>
      </c>
      <c r="D604" s="27" t="s">
        <v>6</v>
      </c>
      <c r="E604" s="20">
        <v>410</v>
      </c>
      <c r="F604" s="22">
        <v>1471.6</v>
      </c>
      <c r="G604" s="22">
        <v>1471.7</v>
      </c>
      <c r="H604" s="22">
        <f t="shared" si="30"/>
        <v>100.00679532481654</v>
      </c>
    </row>
    <row r="605" spans="1:8" s="46" customFormat="1" ht="25.5">
      <c r="A605" s="57" t="s">
        <v>266</v>
      </c>
      <c r="B605" s="29" t="s">
        <v>125</v>
      </c>
      <c r="C605" s="29" t="s">
        <v>125</v>
      </c>
      <c r="D605" s="63"/>
      <c r="E605" s="30"/>
      <c r="F605" s="31">
        <f aca="true" t="shared" si="32" ref="F605:G609">F606</f>
        <v>19470</v>
      </c>
      <c r="G605" s="31">
        <f t="shared" si="32"/>
        <v>17982.2</v>
      </c>
      <c r="H605" s="31">
        <f t="shared" si="30"/>
        <v>92.35850025680534</v>
      </c>
    </row>
    <row r="606" spans="1:8" s="51" customFormat="1" ht="38.25">
      <c r="A606" s="7" t="s">
        <v>82</v>
      </c>
      <c r="B606" s="21" t="s">
        <v>125</v>
      </c>
      <c r="C606" s="21" t="s">
        <v>125</v>
      </c>
      <c r="D606" s="27" t="s">
        <v>40</v>
      </c>
      <c r="E606" s="20"/>
      <c r="F606" s="22">
        <f t="shared" si="32"/>
        <v>19470</v>
      </c>
      <c r="G606" s="22">
        <f t="shared" si="32"/>
        <v>17982.2</v>
      </c>
      <c r="H606" s="22">
        <f t="shared" si="30"/>
        <v>92.35850025680534</v>
      </c>
    </row>
    <row r="607" spans="1:8" s="51" customFormat="1" ht="38.25">
      <c r="A607" s="32" t="s">
        <v>149</v>
      </c>
      <c r="B607" s="21" t="s">
        <v>125</v>
      </c>
      <c r="C607" s="21" t="s">
        <v>125</v>
      </c>
      <c r="D607" s="27" t="s">
        <v>150</v>
      </c>
      <c r="E607" s="20"/>
      <c r="F607" s="22">
        <f t="shared" si="32"/>
        <v>19470</v>
      </c>
      <c r="G607" s="22">
        <f t="shared" si="32"/>
        <v>17982.2</v>
      </c>
      <c r="H607" s="22">
        <f t="shared" si="30"/>
        <v>92.35850025680534</v>
      </c>
    </row>
    <row r="608" spans="1:8" s="51" customFormat="1" ht="51">
      <c r="A608" s="43" t="s">
        <v>350</v>
      </c>
      <c r="B608" s="21" t="s">
        <v>125</v>
      </c>
      <c r="C608" s="21" t="s">
        <v>125</v>
      </c>
      <c r="D608" s="27" t="s">
        <v>151</v>
      </c>
      <c r="E608" s="20"/>
      <c r="F608" s="22">
        <f t="shared" si="32"/>
        <v>19470</v>
      </c>
      <c r="G608" s="22">
        <f t="shared" si="32"/>
        <v>17982.2</v>
      </c>
      <c r="H608" s="22">
        <f t="shared" si="30"/>
        <v>92.35850025680534</v>
      </c>
    </row>
    <row r="609" spans="1:8" s="51" customFormat="1" ht="25.5">
      <c r="A609" s="7" t="s">
        <v>44</v>
      </c>
      <c r="B609" s="21" t="s">
        <v>125</v>
      </c>
      <c r="C609" s="21" t="s">
        <v>125</v>
      </c>
      <c r="D609" s="27" t="s">
        <v>151</v>
      </c>
      <c r="E609" s="20">
        <v>200</v>
      </c>
      <c r="F609" s="22">
        <f t="shared" si="32"/>
        <v>19470</v>
      </c>
      <c r="G609" s="22">
        <f t="shared" si="32"/>
        <v>17982.2</v>
      </c>
      <c r="H609" s="22">
        <f t="shared" si="30"/>
        <v>92.35850025680534</v>
      </c>
    </row>
    <row r="610" spans="1:8" s="51" customFormat="1" ht="38.25">
      <c r="A610" s="7" t="s">
        <v>45</v>
      </c>
      <c r="B610" s="21" t="s">
        <v>125</v>
      </c>
      <c r="C610" s="21" t="s">
        <v>125</v>
      </c>
      <c r="D610" s="27" t="s">
        <v>151</v>
      </c>
      <c r="E610" s="20">
        <v>240</v>
      </c>
      <c r="F610" s="22">
        <v>19470</v>
      </c>
      <c r="G610" s="22">
        <v>17982.2</v>
      </c>
      <c r="H610" s="22">
        <f t="shared" si="30"/>
        <v>92.35850025680534</v>
      </c>
    </row>
    <row r="611" spans="1:8" ht="12.75">
      <c r="A611" s="57" t="s">
        <v>218</v>
      </c>
      <c r="B611" s="29" t="s">
        <v>219</v>
      </c>
      <c r="C611" s="18"/>
      <c r="D611" s="19"/>
      <c r="E611" s="20"/>
      <c r="F611" s="31">
        <f>F612+F617+F643</f>
        <v>138802.8</v>
      </c>
      <c r="G611" s="31">
        <f>G612+G617+G643</f>
        <v>132780.2</v>
      </c>
      <c r="H611" s="31">
        <f t="shared" si="30"/>
        <v>95.66103853812749</v>
      </c>
    </row>
    <row r="612" spans="1:8" ht="12.75">
      <c r="A612" s="57" t="s">
        <v>220</v>
      </c>
      <c r="B612" s="29" t="s">
        <v>219</v>
      </c>
      <c r="C612" s="29" t="s">
        <v>107</v>
      </c>
      <c r="D612" s="19"/>
      <c r="E612" s="20"/>
      <c r="F612" s="31">
        <f aca="true" t="shared" si="33" ref="F612:G615">F613</f>
        <v>4958.4</v>
      </c>
      <c r="G612" s="31">
        <f t="shared" si="33"/>
        <v>4948</v>
      </c>
      <c r="H612" s="31">
        <f t="shared" si="30"/>
        <v>99.79025492094225</v>
      </c>
    </row>
    <row r="613" spans="1:8" ht="25.5">
      <c r="A613" s="7" t="s">
        <v>243</v>
      </c>
      <c r="B613" s="21" t="s">
        <v>219</v>
      </c>
      <c r="C613" s="21" t="s">
        <v>107</v>
      </c>
      <c r="D613" s="19" t="s">
        <v>291</v>
      </c>
      <c r="E613" s="20"/>
      <c r="F613" s="22">
        <f t="shared" si="33"/>
        <v>4958.4</v>
      </c>
      <c r="G613" s="22">
        <f t="shared" si="33"/>
        <v>4948</v>
      </c>
      <c r="H613" s="22">
        <f t="shared" si="30"/>
        <v>99.79025492094225</v>
      </c>
    </row>
    <row r="614" spans="1:8" ht="63.75">
      <c r="A614" s="32" t="s">
        <v>228</v>
      </c>
      <c r="B614" s="21" t="s">
        <v>219</v>
      </c>
      <c r="C614" s="21" t="s">
        <v>107</v>
      </c>
      <c r="D614" s="27" t="s">
        <v>9</v>
      </c>
      <c r="E614" s="20"/>
      <c r="F614" s="22">
        <f t="shared" si="33"/>
        <v>4958.4</v>
      </c>
      <c r="G614" s="22">
        <f t="shared" si="33"/>
        <v>4948</v>
      </c>
      <c r="H614" s="22">
        <f t="shared" si="30"/>
        <v>99.79025492094225</v>
      </c>
    </row>
    <row r="615" spans="1:8" ht="25.5">
      <c r="A615" s="7" t="s">
        <v>269</v>
      </c>
      <c r="B615" s="21" t="s">
        <v>219</v>
      </c>
      <c r="C615" s="21" t="s">
        <v>107</v>
      </c>
      <c r="D615" s="27" t="s">
        <v>9</v>
      </c>
      <c r="E615" s="20">
        <v>300</v>
      </c>
      <c r="F615" s="22">
        <f t="shared" si="33"/>
        <v>4958.4</v>
      </c>
      <c r="G615" s="22">
        <f t="shared" si="33"/>
        <v>4948</v>
      </c>
      <c r="H615" s="22">
        <f t="shared" si="30"/>
        <v>99.79025492094225</v>
      </c>
    </row>
    <row r="616" spans="1:8" ht="38.25">
      <c r="A616" s="7" t="s">
        <v>281</v>
      </c>
      <c r="B616" s="21" t="s">
        <v>219</v>
      </c>
      <c r="C616" s="21" t="s">
        <v>107</v>
      </c>
      <c r="D616" s="27" t="s">
        <v>9</v>
      </c>
      <c r="E616" s="20">
        <v>320</v>
      </c>
      <c r="F616" s="22">
        <v>4958.4</v>
      </c>
      <c r="G616" s="22">
        <v>4948</v>
      </c>
      <c r="H616" s="22">
        <f t="shared" si="30"/>
        <v>99.79025492094225</v>
      </c>
    </row>
    <row r="617" spans="1:8" s="46" customFormat="1" ht="12.75">
      <c r="A617" s="30" t="s">
        <v>244</v>
      </c>
      <c r="B617" s="29" t="s">
        <v>219</v>
      </c>
      <c r="C617" s="29" t="s">
        <v>124</v>
      </c>
      <c r="D617" s="40"/>
      <c r="E617" s="41"/>
      <c r="F617" s="58">
        <f>F618+F632+F639</f>
        <v>37901.4</v>
      </c>
      <c r="G617" s="58">
        <f>G618+G632+G639</f>
        <v>37124.2</v>
      </c>
      <c r="H617" s="58">
        <f t="shared" si="30"/>
        <v>97.94941611655506</v>
      </c>
    </row>
    <row r="618" spans="1:8" s="51" customFormat="1" ht="38.25">
      <c r="A618" s="7" t="s">
        <v>82</v>
      </c>
      <c r="B618" s="35" t="s">
        <v>219</v>
      </c>
      <c r="C618" s="21" t="s">
        <v>124</v>
      </c>
      <c r="D618" s="9" t="s">
        <v>40</v>
      </c>
      <c r="E618" s="44"/>
      <c r="F618" s="24">
        <f>F619+F626</f>
        <v>34769.4</v>
      </c>
      <c r="G618" s="24">
        <f>G619+G626</f>
        <v>34528.5</v>
      </c>
      <c r="H618" s="24">
        <f t="shared" si="30"/>
        <v>99.30714938998084</v>
      </c>
    </row>
    <row r="619" spans="1:8" s="51" customFormat="1" ht="25.5">
      <c r="A619" s="52" t="s">
        <v>169</v>
      </c>
      <c r="B619" s="35" t="s">
        <v>219</v>
      </c>
      <c r="C619" s="35" t="s">
        <v>124</v>
      </c>
      <c r="D619" s="9" t="s">
        <v>29</v>
      </c>
      <c r="E619" s="20"/>
      <c r="F619" s="22">
        <f>F620+F623</f>
        <v>1571.4</v>
      </c>
      <c r="G619" s="22">
        <f>G620+G623</f>
        <v>1400</v>
      </c>
      <c r="H619" s="22">
        <f t="shared" si="30"/>
        <v>89.0925289550719</v>
      </c>
    </row>
    <row r="620" spans="1:8" s="51" customFormat="1" ht="76.5">
      <c r="A620" s="34" t="s">
        <v>171</v>
      </c>
      <c r="B620" s="35" t="s">
        <v>219</v>
      </c>
      <c r="C620" s="35" t="s">
        <v>124</v>
      </c>
      <c r="D620" s="9" t="s">
        <v>204</v>
      </c>
      <c r="E620" s="20"/>
      <c r="F620" s="22">
        <f>F621</f>
        <v>1491.4</v>
      </c>
      <c r="G620" s="22">
        <f>G621</f>
        <v>1400</v>
      </c>
      <c r="H620" s="22">
        <f t="shared" si="30"/>
        <v>93.87153010594072</v>
      </c>
    </row>
    <row r="621" spans="1:8" s="51" customFormat="1" ht="25.5">
      <c r="A621" s="7" t="s">
        <v>44</v>
      </c>
      <c r="B621" s="35" t="s">
        <v>219</v>
      </c>
      <c r="C621" s="35" t="s">
        <v>124</v>
      </c>
      <c r="D621" s="9" t="s">
        <v>204</v>
      </c>
      <c r="E621" s="20">
        <v>200</v>
      </c>
      <c r="F621" s="22">
        <f>F622</f>
        <v>1491.4</v>
      </c>
      <c r="G621" s="22">
        <f>G622</f>
        <v>1400</v>
      </c>
      <c r="H621" s="22">
        <f t="shared" si="30"/>
        <v>93.87153010594072</v>
      </c>
    </row>
    <row r="622" spans="1:8" s="51" customFormat="1" ht="38.25">
      <c r="A622" s="7" t="s">
        <v>45</v>
      </c>
      <c r="B622" s="35" t="s">
        <v>219</v>
      </c>
      <c r="C622" s="35" t="s">
        <v>124</v>
      </c>
      <c r="D622" s="9" t="s">
        <v>204</v>
      </c>
      <c r="E622" s="20">
        <v>240</v>
      </c>
      <c r="F622" s="22">
        <v>1491.4</v>
      </c>
      <c r="G622" s="22">
        <v>1400</v>
      </c>
      <c r="H622" s="22">
        <f t="shared" si="30"/>
        <v>93.87153010594072</v>
      </c>
    </row>
    <row r="623" spans="1:8" s="51" customFormat="1" ht="38.25">
      <c r="A623" s="7" t="s">
        <v>172</v>
      </c>
      <c r="B623" s="35" t="s">
        <v>219</v>
      </c>
      <c r="C623" s="35" t="s">
        <v>124</v>
      </c>
      <c r="D623" s="9" t="s">
        <v>205</v>
      </c>
      <c r="E623" s="20"/>
      <c r="F623" s="22">
        <f>F624</f>
        <v>80</v>
      </c>
      <c r="G623" s="22">
        <f>G624</f>
        <v>0</v>
      </c>
      <c r="H623" s="22">
        <f t="shared" si="30"/>
        <v>0</v>
      </c>
    </row>
    <row r="624" spans="1:8" s="51" customFormat="1" ht="25.5">
      <c r="A624" s="7" t="s">
        <v>44</v>
      </c>
      <c r="B624" s="35" t="s">
        <v>219</v>
      </c>
      <c r="C624" s="35" t="s">
        <v>124</v>
      </c>
      <c r="D624" s="9" t="s">
        <v>205</v>
      </c>
      <c r="E624" s="20">
        <v>200</v>
      </c>
      <c r="F624" s="22">
        <f>F625</f>
        <v>80</v>
      </c>
      <c r="G624" s="22">
        <f>G625</f>
        <v>0</v>
      </c>
      <c r="H624" s="22">
        <f t="shared" si="30"/>
        <v>0</v>
      </c>
    </row>
    <row r="625" spans="1:8" s="51" customFormat="1" ht="38.25">
      <c r="A625" s="7" t="s">
        <v>45</v>
      </c>
      <c r="B625" s="35" t="s">
        <v>219</v>
      </c>
      <c r="C625" s="35" t="s">
        <v>124</v>
      </c>
      <c r="D625" s="9" t="s">
        <v>205</v>
      </c>
      <c r="E625" s="20">
        <v>240</v>
      </c>
      <c r="F625" s="22">
        <v>80</v>
      </c>
      <c r="G625" s="22">
        <v>0</v>
      </c>
      <c r="H625" s="22">
        <f t="shared" si="30"/>
        <v>0</v>
      </c>
    </row>
    <row r="626" spans="1:8" s="51" customFormat="1" ht="51">
      <c r="A626" s="43" t="s">
        <v>173</v>
      </c>
      <c r="B626" s="35" t="s">
        <v>219</v>
      </c>
      <c r="C626" s="35" t="s">
        <v>124</v>
      </c>
      <c r="D626" s="9" t="s">
        <v>39</v>
      </c>
      <c r="E626" s="20"/>
      <c r="F626" s="22">
        <f>F627</f>
        <v>33198</v>
      </c>
      <c r="G626" s="22">
        <f>G627</f>
        <v>33128.5</v>
      </c>
      <c r="H626" s="22">
        <f t="shared" si="30"/>
        <v>99.79065003915899</v>
      </c>
    </row>
    <row r="627" spans="1:8" s="51" customFormat="1" ht="38.25">
      <c r="A627" s="43" t="s">
        <v>66</v>
      </c>
      <c r="B627" s="35" t="s">
        <v>219</v>
      </c>
      <c r="C627" s="35" t="s">
        <v>124</v>
      </c>
      <c r="D627" s="9" t="s">
        <v>174</v>
      </c>
      <c r="E627" s="20"/>
      <c r="F627" s="22">
        <f>F628+F630</f>
        <v>33198</v>
      </c>
      <c r="G627" s="22">
        <f>G628+G630</f>
        <v>33128.5</v>
      </c>
      <c r="H627" s="22">
        <f t="shared" si="30"/>
        <v>99.79065003915899</v>
      </c>
    </row>
    <row r="628" spans="1:8" s="51" customFormat="1" ht="25.5">
      <c r="A628" s="7" t="s">
        <v>44</v>
      </c>
      <c r="B628" s="35" t="s">
        <v>219</v>
      </c>
      <c r="C628" s="35" t="s">
        <v>124</v>
      </c>
      <c r="D628" s="9" t="s">
        <v>174</v>
      </c>
      <c r="E628" s="20">
        <v>200</v>
      </c>
      <c r="F628" s="22">
        <f>F629</f>
        <v>287.3</v>
      </c>
      <c r="G628" s="22">
        <f>G629</f>
        <v>241.2</v>
      </c>
      <c r="H628" s="22">
        <f t="shared" si="30"/>
        <v>83.95405499477897</v>
      </c>
    </row>
    <row r="629" spans="1:8" s="51" customFormat="1" ht="38.25">
      <c r="A629" s="7" t="s">
        <v>45</v>
      </c>
      <c r="B629" s="35" t="s">
        <v>219</v>
      </c>
      <c r="C629" s="35" t="s">
        <v>124</v>
      </c>
      <c r="D629" s="9" t="s">
        <v>174</v>
      </c>
      <c r="E629" s="20">
        <v>240</v>
      </c>
      <c r="F629" s="22">
        <v>287.3</v>
      </c>
      <c r="G629" s="22">
        <v>241.2</v>
      </c>
      <c r="H629" s="22">
        <f t="shared" si="30"/>
        <v>83.95405499477897</v>
      </c>
    </row>
    <row r="630" spans="1:8" s="51" customFormat="1" ht="25.5">
      <c r="A630" s="7" t="s">
        <v>269</v>
      </c>
      <c r="B630" s="35" t="s">
        <v>219</v>
      </c>
      <c r="C630" s="35" t="s">
        <v>124</v>
      </c>
      <c r="D630" s="9" t="s">
        <v>174</v>
      </c>
      <c r="E630" s="20">
        <v>300</v>
      </c>
      <c r="F630" s="22">
        <f>F631</f>
        <v>32910.7</v>
      </c>
      <c r="G630" s="22">
        <f>G631</f>
        <v>32887.3</v>
      </c>
      <c r="H630" s="22">
        <f t="shared" si="30"/>
        <v>99.92889850413394</v>
      </c>
    </row>
    <row r="631" spans="1:8" s="51" customFormat="1" ht="25.5">
      <c r="A631" s="7" t="s">
        <v>95</v>
      </c>
      <c r="B631" s="35" t="s">
        <v>219</v>
      </c>
      <c r="C631" s="35" t="s">
        <v>124</v>
      </c>
      <c r="D631" s="9" t="s">
        <v>174</v>
      </c>
      <c r="E631" s="20">
        <v>310</v>
      </c>
      <c r="F631" s="22">
        <v>32910.7</v>
      </c>
      <c r="G631" s="22">
        <v>32887.3</v>
      </c>
      <c r="H631" s="22">
        <f t="shared" si="30"/>
        <v>99.92889850413394</v>
      </c>
    </row>
    <row r="632" spans="1:8" s="51" customFormat="1" ht="25.5">
      <c r="A632" s="10" t="s">
        <v>175</v>
      </c>
      <c r="B632" s="35" t="s">
        <v>219</v>
      </c>
      <c r="C632" s="35" t="s">
        <v>124</v>
      </c>
      <c r="D632" s="9" t="s">
        <v>32</v>
      </c>
      <c r="E632" s="20"/>
      <c r="F632" s="24">
        <f>F633+F636</f>
        <v>2054.2999999999997</v>
      </c>
      <c r="G632" s="24">
        <f>G633+G636</f>
        <v>1844.1</v>
      </c>
      <c r="H632" s="24">
        <f t="shared" si="30"/>
        <v>89.76780411819112</v>
      </c>
    </row>
    <row r="633" spans="1:8" s="51" customFormat="1" ht="12.75">
      <c r="A633" s="10" t="s">
        <v>176</v>
      </c>
      <c r="B633" s="35" t="s">
        <v>219</v>
      </c>
      <c r="C633" s="35" t="s">
        <v>124</v>
      </c>
      <c r="D633" s="9" t="s">
        <v>33</v>
      </c>
      <c r="E633" s="20"/>
      <c r="F633" s="24">
        <f>F634</f>
        <v>210.2</v>
      </c>
      <c r="G633" s="24">
        <f>G634</f>
        <v>0</v>
      </c>
      <c r="H633" s="24">
        <f t="shared" si="30"/>
        <v>0</v>
      </c>
    </row>
    <row r="634" spans="1:8" s="51" customFormat="1" ht="25.5">
      <c r="A634" s="7" t="s">
        <v>269</v>
      </c>
      <c r="B634" s="35" t="s">
        <v>219</v>
      </c>
      <c r="C634" s="35" t="s">
        <v>124</v>
      </c>
      <c r="D634" s="9" t="s">
        <v>33</v>
      </c>
      <c r="E634" s="20">
        <v>300</v>
      </c>
      <c r="F634" s="24">
        <f>F635</f>
        <v>210.2</v>
      </c>
      <c r="G634" s="24">
        <f>G635</f>
        <v>0</v>
      </c>
      <c r="H634" s="24">
        <f t="shared" si="30"/>
        <v>0</v>
      </c>
    </row>
    <row r="635" spans="1:8" s="51" customFormat="1" ht="38.25">
      <c r="A635" s="7" t="s">
        <v>281</v>
      </c>
      <c r="B635" s="35" t="s">
        <v>219</v>
      </c>
      <c r="C635" s="35" t="s">
        <v>124</v>
      </c>
      <c r="D635" s="9" t="s">
        <v>33</v>
      </c>
      <c r="E635" s="20">
        <v>320</v>
      </c>
      <c r="F635" s="24">
        <v>210.2</v>
      </c>
      <c r="G635" s="24">
        <v>0</v>
      </c>
      <c r="H635" s="24">
        <f t="shared" si="30"/>
        <v>0</v>
      </c>
    </row>
    <row r="636" spans="1:8" s="51" customFormat="1" ht="76.5">
      <c r="A636" s="7" t="s">
        <v>0</v>
      </c>
      <c r="B636" s="35" t="s">
        <v>219</v>
      </c>
      <c r="C636" s="35" t="s">
        <v>124</v>
      </c>
      <c r="D636" s="9" t="s">
        <v>34</v>
      </c>
      <c r="E636" s="30"/>
      <c r="F636" s="24">
        <f>F637</f>
        <v>1844.1</v>
      </c>
      <c r="G636" s="24">
        <f>G637</f>
        <v>1844.1</v>
      </c>
      <c r="H636" s="24">
        <f t="shared" si="30"/>
        <v>100</v>
      </c>
    </row>
    <row r="637" spans="1:8" s="51" customFormat="1" ht="25.5">
      <c r="A637" s="7" t="s">
        <v>269</v>
      </c>
      <c r="B637" s="35" t="s">
        <v>219</v>
      </c>
      <c r="C637" s="35" t="s">
        <v>124</v>
      </c>
      <c r="D637" s="9" t="s">
        <v>34</v>
      </c>
      <c r="E637" s="20">
        <v>300</v>
      </c>
      <c r="F637" s="24">
        <f>F638</f>
        <v>1844.1</v>
      </c>
      <c r="G637" s="24">
        <f>G638</f>
        <v>1844.1</v>
      </c>
      <c r="H637" s="24">
        <f t="shared" si="30"/>
        <v>100</v>
      </c>
    </row>
    <row r="638" spans="1:8" s="51" customFormat="1" ht="25.5">
      <c r="A638" s="7" t="s">
        <v>95</v>
      </c>
      <c r="B638" s="35" t="s">
        <v>219</v>
      </c>
      <c r="C638" s="35" t="s">
        <v>124</v>
      </c>
      <c r="D638" s="9" t="s">
        <v>34</v>
      </c>
      <c r="E638" s="20">
        <v>310</v>
      </c>
      <c r="F638" s="24">
        <v>1844.1</v>
      </c>
      <c r="G638" s="24">
        <v>1844.1</v>
      </c>
      <c r="H638" s="24">
        <f t="shared" si="30"/>
        <v>100</v>
      </c>
    </row>
    <row r="639" spans="1:8" s="51" customFormat="1" ht="25.5">
      <c r="A639" s="7" t="s">
        <v>243</v>
      </c>
      <c r="B639" s="21" t="s">
        <v>219</v>
      </c>
      <c r="C639" s="21" t="s">
        <v>124</v>
      </c>
      <c r="D639" s="19" t="s">
        <v>291</v>
      </c>
      <c r="E639" s="44"/>
      <c r="F639" s="24">
        <f aca="true" t="shared" si="34" ref="F639:G641">F640</f>
        <v>1077.7</v>
      </c>
      <c r="G639" s="24">
        <f t="shared" si="34"/>
        <v>751.6</v>
      </c>
      <c r="H639" s="24">
        <f t="shared" si="30"/>
        <v>69.74111533822028</v>
      </c>
    </row>
    <row r="640" spans="1:8" s="51" customFormat="1" ht="38.25">
      <c r="A640" s="32" t="s">
        <v>221</v>
      </c>
      <c r="B640" s="21" t="s">
        <v>219</v>
      </c>
      <c r="C640" s="21" t="s">
        <v>124</v>
      </c>
      <c r="D640" s="19" t="s">
        <v>118</v>
      </c>
      <c r="E640" s="20"/>
      <c r="F640" s="22">
        <f t="shared" si="34"/>
        <v>1077.7</v>
      </c>
      <c r="G640" s="22">
        <f t="shared" si="34"/>
        <v>751.6</v>
      </c>
      <c r="H640" s="22">
        <f t="shared" si="30"/>
        <v>69.74111533822028</v>
      </c>
    </row>
    <row r="641" spans="1:8" s="51" customFormat="1" ht="25.5">
      <c r="A641" s="7" t="s">
        <v>269</v>
      </c>
      <c r="B641" s="21" t="s">
        <v>219</v>
      </c>
      <c r="C641" s="21" t="s">
        <v>124</v>
      </c>
      <c r="D641" s="19" t="s">
        <v>118</v>
      </c>
      <c r="E641" s="20">
        <v>300</v>
      </c>
      <c r="F641" s="22">
        <f t="shared" si="34"/>
        <v>1077.7</v>
      </c>
      <c r="G641" s="22">
        <f t="shared" si="34"/>
        <v>751.6</v>
      </c>
      <c r="H641" s="22">
        <f t="shared" si="30"/>
        <v>69.74111533822028</v>
      </c>
    </row>
    <row r="642" spans="1:8" s="51" customFormat="1" ht="25.5">
      <c r="A642" s="7" t="s">
        <v>95</v>
      </c>
      <c r="B642" s="21" t="s">
        <v>219</v>
      </c>
      <c r="C642" s="21" t="s">
        <v>124</v>
      </c>
      <c r="D642" s="19" t="s">
        <v>118</v>
      </c>
      <c r="E642" s="20">
        <v>310</v>
      </c>
      <c r="F642" s="22">
        <v>1077.7</v>
      </c>
      <c r="G642" s="22">
        <v>751.6</v>
      </c>
      <c r="H642" s="22">
        <f t="shared" si="30"/>
        <v>69.74111533822028</v>
      </c>
    </row>
    <row r="643" spans="1:8" s="51" customFormat="1" ht="12.75">
      <c r="A643" s="30" t="s">
        <v>222</v>
      </c>
      <c r="B643" s="45" t="s">
        <v>219</v>
      </c>
      <c r="C643" s="45" t="s">
        <v>112</v>
      </c>
      <c r="D643" s="19"/>
      <c r="E643" s="20"/>
      <c r="F643" s="58">
        <f>F644+F653</f>
        <v>95943</v>
      </c>
      <c r="G643" s="58">
        <f>G644+G653</f>
        <v>90708</v>
      </c>
      <c r="H643" s="58">
        <f t="shared" si="30"/>
        <v>94.54363528344955</v>
      </c>
    </row>
    <row r="644" spans="1:8" ht="25.5">
      <c r="A644" s="7" t="s">
        <v>179</v>
      </c>
      <c r="B644" s="35" t="s">
        <v>219</v>
      </c>
      <c r="C644" s="35" t="s">
        <v>112</v>
      </c>
      <c r="D644" s="19" t="s">
        <v>59</v>
      </c>
      <c r="E644" s="20"/>
      <c r="F644" s="22">
        <f>F645</f>
        <v>35205</v>
      </c>
      <c r="G644" s="22">
        <f>G645</f>
        <v>31665.100000000002</v>
      </c>
      <c r="H644" s="22">
        <f t="shared" si="30"/>
        <v>89.94489419116604</v>
      </c>
    </row>
    <row r="645" spans="1:8" ht="25.5">
      <c r="A645" s="7" t="s">
        <v>180</v>
      </c>
      <c r="B645" s="35" t="s">
        <v>219</v>
      </c>
      <c r="C645" s="35" t="s">
        <v>112</v>
      </c>
      <c r="D645" s="19" t="s">
        <v>181</v>
      </c>
      <c r="E645" s="20"/>
      <c r="F645" s="24">
        <f>F646</f>
        <v>35205</v>
      </c>
      <c r="G645" s="24">
        <f>G646</f>
        <v>31665.100000000002</v>
      </c>
      <c r="H645" s="24">
        <f t="shared" si="30"/>
        <v>89.94489419116604</v>
      </c>
    </row>
    <row r="646" spans="1:8" ht="89.25">
      <c r="A646" s="10" t="s">
        <v>75</v>
      </c>
      <c r="B646" s="35" t="s">
        <v>219</v>
      </c>
      <c r="C646" s="35" t="s">
        <v>112</v>
      </c>
      <c r="D646" s="19" t="s">
        <v>214</v>
      </c>
      <c r="E646" s="20"/>
      <c r="F646" s="24">
        <f>F647+F649+F651</f>
        <v>35205</v>
      </c>
      <c r="G646" s="24">
        <f>G647+G649+G651</f>
        <v>31665.100000000002</v>
      </c>
      <c r="H646" s="24">
        <f t="shared" si="30"/>
        <v>89.94489419116604</v>
      </c>
    </row>
    <row r="647" spans="1:8" ht="25.5">
      <c r="A647" s="7" t="s">
        <v>44</v>
      </c>
      <c r="B647" s="35" t="s">
        <v>219</v>
      </c>
      <c r="C647" s="35" t="s">
        <v>112</v>
      </c>
      <c r="D647" s="19" t="s">
        <v>214</v>
      </c>
      <c r="E647" s="20">
        <v>200</v>
      </c>
      <c r="F647" s="24">
        <f>F648</f>
        <v>421</v>
      </c>
      <c r="G647" s="24">
        <f>G648</f>
        <v>214.2</v>
      </c>
      <c r="H647" s="24">
        <f t="shared" si="30"/>
        <v>50.87885985748218</v>
      </c>
    </row>
    <row r="648" spans="1:8" ht="38.25">
      <c r="A648" s="7" t="s">
        <v>45</v>
      </c>
      <c r="B648" s="35" t="s">
        <v>219</v>
      </c>
      <c r="C648" s="35" t="s">
        <v>112</v>
      </c>
      <c r="D648" s="19" t="s">
        <v>214</v>
      </c>
      <c r="E648" s="20">
        <v>240</v>
      </c>
      <c r="F648" s="24">
        <v>421</v>
      </c>
      <c r="G648" s="24">
        <v>214.2</v>
      </c>
      <c r="H648" s="24">
        <f t="shared" si="30"/>
        <v>50.87885985748218</v>
      </c>
    </row>
    <row r="649" spans="1:8" s="53" customFormat="1" ht="12.75">
      <c r="A649" s="20" t="s">
        <v>269</v>
      </c>
      <c r="B649" s="35" t="s">
        <v>219</v>
      </c>
      <c r="C649" s="35" t="s">
        <v>112</v>
      </c>
      <c r="D649" s="19" t="s">
        <v>214</v>
      </c>
      <c r="E649" s="20">
        <v>300</v>
      </c>
      <c r="F649" s="24">
        <f>F650</f>
        <v>31365.5</v>
      </c>
      <c r="G649" s="24">
        <f>G650</f>
        <v>28217.9</v>
      </c>
      <c r="H649" s="24">
        <f t="shared" si="30"/>
        <v>89.96477020930641</v>
      </c>
    </row>
    <row r="650" spans="1:8" s="53" customFormat="1" ht="12.75">
      <c r="A650" s="20" t="s">
        <v>95</v>
      </c>
      <c r="B650" s="35" t="s">
        <v>219</v>
      </c>
      <c r="C650" s="35" t="s">
        <v>112</v>
      </c>
      <c r="D650" s="19" t="s">
        <v>214</v>
      </c>
      <c r="E650" s="20">
        <v>310</v>
      </c>
      <c r="F650" s="24">
        <v>31365.5</v>
      </c>
      <c r="G650" s="24">
        <v>28217.9</v>
      </c>
      <c r="H650" s="24">
        <f aca="true" t="shared" si="35" ref="H650:H701">G650/F650*100</f>
        <v>89.96477020930641</v>
      </c>
    </row>
    <row r="651" spans="1:8" ht="38.25">
      <c r="A651" s="7" t="s">
        <v>272</v>
      </c>
      <c r="B651" s="35" t="s">
        <v>219</v>
      </c>
      <c r="C651" s="35" t="s">
        <v>112</v>
      </c>
      <c r="D651" s="19" t="s">
        <v>214</v>
      </c>
      <c r="E651" s="20">
        <v>600</v>
      </c>
      <c r="F651" s="24">
        <f>F652</f>
        <v>3418.5</v>
      </c>
      <c r="G651" s="24">
        <f>G652</f>
        <v>3233</v>
      </c>
      <c r="H651" s="24">
        <f t="shared" si="35"/>
        <v>94.57364341085271</v>
      </c>
    </row>
    <row r="652" spans="1:8" ht="12.75">
      <c r="A652" s="32" t="s">
        <v>268</v>
      </c>
      <c r="B652" s="35" t="s">
        <v>219</v>
      </c>
      <c r="C652" s="35" t="s">
        <v>112</v>
      </c>
      <c r="D652" s="19" t="s">
        <v>214</v>
      </c>
      <c r="E652" s="20">
        <v>610</v>
      </c>
      <c r="F652" s="24">
        <v>3418.5</v>
      </c>
      <c r="G652" s="24">
        <v>3233</v>
      </c>
      <c r="H652" s="24">
        <f t="shared" si="35"/>
        <v>94.57364341085271</v>
      </c>
    </row>
    <row r="653" spans="1:8" s="51" customFormat="1" ht="25.5">
      <c r="A653" s="10" t="s">
        <v>175</v>
      </c>
      <c r="B653" s="21" t="s">
        <v>219</v>
      </c>
      <c r="C653" s="21" t="s">
        <v>112</v>
      </c>
      <c r="D653" s="19" t="s">
        <v>32</v>
      </c>
      <c r="E653" s="20"/>
      <c r="F653" s="22">
        <f aca="true" t="shared" si="36" ref="F653:G655">F654</f>
        <v>60738</v>
      </c>
      <c r="G653" s="22">
        <f t="shared" si="36"/>
        <v>59042.9</v>
      </c>
      <c r="H653" s="22">
        <f t="shared" si="35"/>
        <v>97.20916065724917</v>
      </c>
    </row>
    <row r="654" spans="1:8" s="51" customFormat="1" ht="63.75">
      <c r="A654" s="10" t="s">
        <v>273</v>
      </c>
      <c r="B654" s="21" t="s">
        <v>219</v>
      </c>
      <c r="C654" s="21" t="s">
        <v>112</v>
      </c>
      <c r="D654" s="19" t="s">
        <v>261</v>
      </c>
      <c r="E654" s="20"/>
      <c r="F654" s="22">
        <f t="shared" si="36"/>
        <v>60738</v>
      </c>
      <c r="G654" s="22">
        <f t="shared" si="36"/>
        <v>59042.9</v>
      </c>
      <c r="H654" s="22">
        <f t="shared" si="35"/>
        <v>97.20916065724917</v>
      </c>
    </row>
    <row r="655" spans="1:8" s="51" customFormat="1" ht="25.5">
      <c r="A655" s="7" t="s">
        <v>44</v>
      </c>
      <c r="B655" s="21" t="s">
        <v>219</v>
      </c>
      <c r="C655" s="21" t="s">
        <v>112</v>
      </c>
      <c r="D655" s="19" t="s">
        <v>261</v>
      </c>
      <c r="E655" s="20">
        <v>200</v>
      </c>
      <c r="F655" s="24">
        <f t="shared" si="36"/>
        <v>60738</v>
      </c>
      <c r="G655" s="24">
        <f t="shared" si="36"/>
        <v>59042.9</v>
      </c>
      <c r="H655" s="24">
        <f t="shared" si="35"/>
        <v>97.20916065724917</v>
      </c>
    </row>
    <row r="656" spans="1:8" s="51" customFormat="1" ht="38.25">
      <c r="A656" s="7" t="s">
        <v>267</v>
      </c>
      <c r="B656" s="21" t="s">
        <v>219</v>
      </c>
      <c r="C656" s="21" t="s">
        <v>112</v>
      </c>
      <c r="D656" s="19" t="s">
        <v>261</v>
      </c>
      <c r="E656" s="20">
        <v>240</v>
      </c>
      <c r="F656" s="24">
        <v>60738</v>
      </c>
      <c r="G656" s="24">
        <v>59042.9</v>
      </c>
      <c r="H656" s="24">
        <f t="shared" si="35"/>
        <v>97.20916065724917</v>
      </c>
    </row>
    <row r="657" spans="1:8" s="51" customFormat="1" ht="12.75">
      <c r="A657" s="30" t="s">
        <v>64</v>
      </c>
      <c r="B657" s="29" t="s">
        <v>115</v>
      </c>
      <c r="C657" s="18"/>
      <c r="D657" s="19"/>
      <c r="E657" s="20"/>
      <c r="F657" s="31">
        <f>F658+F676</f>
        <v>156019.9</v>
      </c>
      <c r="G657" s="31">
        <f>G658+G676</f>
        <v>148640.69999999998</v>
      </c>
      <c r="H657" s="31">
        <f t="shared" si="35"/>
        <v>95.27034692369371</v>
      </c>
    </row>
    <row r="658" spans="1:8" s="51" customFormat="1" ht="12.75">
      <c r="A658" s="30" t="s">
        <v>97</v>
      </c>
      <c r="B658" s="29" t="s">
        <v>115</v>
      </c>
      <c r="C658" s="29" t="s">
        <v>107</v>
      </c>
      <c r="D658" s="19"/>
      <c r="E658" s="20"/>
      <c r="F658" s="31">
        <f>F659+F670</f>
        <v>132517.8</v>
      </c>
      <c r="G658" s="31">
        <f>G659+G670</f>
        <v>125599.9</v>
      </c>
      <c r="H658" s="31">
        <f t="shared" si="35"/>
        <v>94.77964469678791</v>
      </c>
    </row>
    <row r="659" spans="1:8" s="51" customFormat="1" ht="38.25">
      <c r="A659" s="7" t="s">
        <v>349</v>
      </c>
      <c r="B659" s="21" t="s">
        <v>115</v>
      </c>
      <c r="C659" s="21" t="s">
        <v>107</v>
      </c>
      <c r="D659" s="19" t="s">
        <v>122</v>
      </c>
      <c r="E659" s="20"/>
      <c r="F659" s="24">
        <f>F660+F667+F663</f>
        <v>130817.8</v>
      </c>
      <c r="G659" s="24">
        <f>G660+G667+G663</f>
        <v>123899.9</v>
      </c>
      <c r="H659" s="24">
        <f t="shared" si="35"/>
        <v>94.7118052742058</v>
      </c>
    </row>
    <row r="660" spans="1:8" s="51" customFormat="1" ht="76.5">
      <c r="A660" s="7" t="s">
        <v>143</v>
      </c>
      <c r="B660" s="21" t="s">
        <v>115</v>
      </c>
      <c r="C660" s="21" t="s">
        <v>107</v>
      </c>
      <c r="D660" s="19" t="s">
        <v>257</v>
      </c>
      <c r="E660" s="20"/>
      <c r="F660" s="22">
        <f>F661</f>
        <v>6506.1</v>
      </c>
      <c r="G660" s="22">
        <f>G661</f>
        <v>6163.2</v>
      </c>
      <c r="H660" s="22">
        <f t="shared" si="35"/>
        <v>94.72956148844929</v>
      </c>
    </row>
    <row r="661" spans="1:8" s="51" customFormat="1" ht="38.25">
      <c r="A661" s="7" t="s">
        <v>54</v>
      </c>
      <c r="B661" s="21" t="s">
        <v>115</v>
      </c>
      <c r="C661" s="21" t="s">
        <v>107</v>
      </c>
      <c r="D661" s="19" t="s">
        <v>257</v>
      </c>
      <c r="E661" s="20">
        <v>400</v>
      </c>
      <c r="F661" s="22">
        <f>F662</f>
        <v>6506.1</v>
      </c>
      <c r="G661" s="22">
        <f>G662</f>
        <v>6163.2</v>
      </c>
      <c r="H661" s="22">
        <f t="shared" si="35"/>
        <v>94.72956148844929</v>
      </c>
    </row>
    <row r="662" spans="1:8" s="51" customFormat="1" ht="12.75">
      <c r="A662" s="7" t="s">
        <v>217</v>
      </c>
      <c r="B662" s="21" t="s">
        <v>115</v>
      </c>
      <c r="C662" s="21" t="s">
        <v>107</v>
      </c>
      <c r="D662" s="19" t="s">
        <v>257</v>
      </c>
      <c r="E662" s="20">
        <v>410</v>
      </c>
      <c r="F662" s="22">
        <v>6506.1</v>
      </c>
      <c r="G662" s="22">
        <v>6163.2</v>
      </c>
      <c r="H662" s="22">
        <f t="shared" si="35"/>
        <v>94.72956148844929</v>
      </c>
    </row>
    <row r="663" spans="1:8" s="51" customFormat="1" ht="51">
      <c r="A663" s="7" t="s">
        <v>390</v>
      </c>
      <c r="B663" s="21" t="s">
        <v>115</v>
      </c>
      <c r="C663" s="54" t="s">
        <v>107</v>
      </c>
      <c r="D663" s="19" t="s">
        <v>420</v>
      </c>
      <c r="E663" s="20"/>
      <c r="F663" s="47">
        <f>F664</f>
        <v>697</v>
      </c>
      <c r="G663" s="47">
        <f>G664</f>
        <v>635</v>
      </c>
      <c r="H663" s="47">
        <f t="shared" si="35"/>
        <v>91.10473457675752</v>
      </c>
    </row>
    <row r="664" spans="1:8" s="51" customFormat="1" ht="38.25">
      <c r="A664" s="7" t="s">
        <v>272</v>
      </c>
      <c r="B664" s="21" t="s">
        <v>115</v>
      </c>
      <c r="C664" s="54" t="s">
        <v>107</v>
      </c>
      <c r="D664" s="19" t="s">
        <v>420</v>
      </c>
      <c r="E664" s="20">
        <v>600</v>
      </c>
      <c r="F664" s="47">
        <f>F665+F666</f>
        <v>697</v>
      </c>
      <c r="G664" s="47">
        <f>G665+G666</f>
        <v>635</v>
      </c>
      <c r="H664" s="47">
        <f t="shared" si="35"/>
        <v>91.10473457675752</v>
      </c>
    </row>
    <row r="665" spans="1:8" s="51" customFormat="1" ht="12.75">
      <c r="A665" s="32" t="s">
        <v>226</v>
      </c>
      <c r="B665" s="21" t="s">
        <v>115</v>
      </c>
      <c r="C665" s="54" t="s">
        <v>107</v>
      </c>
      <c r="D665" s="19" t="s">
        <v>420</v>
      </c>
      <c r="E665" s="20">
        <v>610</v>
      </c>
      <c r="F665" s="47">
        <v>164</v>
      </c>
      <c r="G665" s="47">
        <v>115.4</v>
      </c>
      <c r="H665" s="47">
        <f t="shared" si="35"/>
        <v>70.3658536585366</v>
      </c>
    </row>
    <row r="666" spans="1:8" s="51" customFormat="1" ht="12.75">
      <c r="A666" s="32" t="s">
        <v>49</v>
      </c>
      <c r="B666" s="21" t="s">
        <v>115</v>
      </c>
      <c r="C666" s="54" t="s">
        <v>107</v>
      </c>
      <c r="D666" s="19" t="s">
        <v>420</v>
      </c>
      <c r="E666" s="20">
        <v>620</v>
      </c>
      <c r="F666" s="47">
        <v>533</v>
      </c>
      <c r="G666" s="47">
        <v>519.6</v>
      </c>
      <c r="H666" s="47">
        <f t="shared" si="35"/>
        <v>97.4859287054409</v>
      </c>
    </row>
    <row r="667" spans="1:8" s="51" customFormat="1" ht="25.5">
      <c r="A667" s="7" t="s">
        <v>384</v>
      </c>
      <c r="B667" s="21" t="s">
        <v>115</v>
      </c>
      <c r="C667" s="21" t="s">
        <v>107</v>
      </c>
      <c r="D667" s="19" t="s">
        <v>385</v>
      </c>
      <c r="E667" s="20"/>
      <c r="F667" s="22">
        <f>F668</f>
        <v>123614.7</v>
      </c>
      <c r="G667" s="22">
        <f>G668</f>
        <v>117101.7</v>
      </c>
      <c r="H667" s="22">
        <f t="shared" si="35"/>
        <v>94.73120915230956</v>
      </c>
    </row>
    <row r="668" spans="1:8" s="51" customFormat="1" ht="38.25">
      <c r="A668" s="7" t="s">
        <v>54</v>
      </c>
      <c r="B668" s="21" t="s">
        <v>115</v>
      </c>
      <c r="C668" s="21" t="s">
        <v>107</v>
      </c>
      <c r="D668" s="19" t="s">
        <v>385</v>
      </c>
      <c r="E668" s="20">
        <v>400</v>
      </c>
      <c r="F668" s="22">
        <f>F669</f>
        <v>123614.7</v>
      </c>
      <c r="G668" s="22">
        <f>G669</f>
        <v>117101.7</v>
      </c>
      <c r="H668" s="22">
        <f t="shared" si="35"/>
        <v>94.73120915230956</v>
      </c>
    </row>
    <row r="669" spans="1:8" s="51" customFormat="1" ht="12.75">
      <c r="A669" s="7" t="s">
        <v>217</v>
      </c>
      <c r="B669" s="21" t="s">
        <v>115</v>
      </c>
      <c r="C669" s="21" t="s">
        <v>107</v>
      </c>
      <c r="D669" s="19" t="s">
        <v>385</v>
      </c>
      <c r="E669" s="20">
        <v>410</v>
      </c>
      <c r="F669" s="22">
        <v>123614.7</v>
      </c>
      <c r="G669" s="22">
        <v>117101.7</v>
      </c>
      <c r="H669" s="22">
        <f t="shared" si="35"/>
        <v>94.73120915230956</v>
      </c>
    </row>
    <row r="670" spans="1:8" ht="25.5">
      <c r="A670" s="7" t="s">
        <v>243</v>
      </c>
      <c r="B670" s="21" t="s">
        <v>115</v>
      </c>
      <c r="C670" s="21" t="s">
        <v>109</v>
      </c>
      <c r="D670" s="19" t="s">
        <v>291</v>
      </c>
      <c r="E670" s="20"/>
      <c r="F670" s="22">
        <f>F671</f>
        <v>1700</v>
      </c>
      <c r="G670" s="22">
        <f>G671</f>
        <v>1700</v>
      </c>
      <c r="H670" s="22">
        <f t="shared" si="35"/>
        <v>100</v>
      </c>
    </row>
    <row r="671" spans="1:8" ht="51">
      <c r="A671" s="10" t="s">
        <v>357</v>
      </c>
      <c r="B671" s="21" t="s">
        <v>115</v>
      </c>
      <c r="C671" s="21" t="s">
        <v>109</v>
      </c>
      <c r="D671" s="19" t="s">
        <v>375</v>
      </c>
      <c r="E671" s="20"/>
      <c r="F671" s="22">
        <f>F672+F674</f>
        <v>1700</v>
      </c>
      <c r="G671" s="22">
        <f>G672+G674</f>
        <v>1700</v>
      </c>
      <c r="H671" s="22">
        <f t="shared" si="35"/>
        <v>100</v>
      </c>
    </row>
    <row r="672" spans="1:8" ht="25.5">
      <c r="A672" s="7" t="s">
        <v>44</v>
      </c>
      <c r="B672" s="21" t="s">
        <v>115</v>
      </c>
      <c r="C672" s="21" t="s">
        <v>109</v>
      </c>
      <c r="D672" s="19" t="s">
        <v>375</v>
      </c>
      <c r="E672" s="20">
        <v>200</v>
      </c>
      <c r="F672" s="22">
        <f>F673</f>
        <v>700</v>
      </c>
      <c r="G672" s="22">
        <f>G673</f>
        <v>700</v>
      </c>
      <c r="H672" s="22">
        <f t="shared" si="35"/>
        <v>100</v>
      </c>
    </row>
    <row r="673" spans="1:8" ht="38.25">
      <c r="A673" s="7" t="s">
        <v>45</v>
      </c>
      <c r="B673" s="21" t="s">
        <v>115</v>
      </c>
      <c r="C673" s="21" t="s">
        <v>109</v>
      </c>
      <c r="D673" s="19" t="s">
        <v>375</v>
      </c>
      <c r="E673" s="20">
        <v>240</v>
      </c>
      <c r="F673" s="22">
        <v>700</v>
      </c>
      <c r="G673" s="22">
        <v>700</v>
      </c>
      <c r="H673" s="22">
        <f t="shared" si="35"/>
        <v>100</v>
      </c>
    </row>
    <row r="674" spans="1:8" ht="38.25">
      <c r="A674" s="7" t="s">
        <v>272</v>
      </c>
      <c r="B674" s="21" t="s">
        <v>115</v>
      </c>
      <c r="C674" s="21" t="s">
        <v>109</v>
      </c>
      <c r="D674" s="19" t="s">
        <v>375</v>
      </c>
      <c r="E674" s="20">
        <v>600</v>
      </c>
      <c r="F674" s="22">
        <f>F675</f>
        <v>1000</v>
      </c>
      <c r="G674" s="22">
        <f>G675</f>
        <v>1000</v>
      </c>
      <c r="H674" s="22">
        <f t="shared" si="35"/>
        <v>100</v>
      </c>
    </row>
    <row r="675" spans="1:8" ht="12.75">
      <c r="A675" s="32" t="s">
        <v>226</v>
      </c>
      <c r="B675" s="21" t="s">
        <v>115</v>
      </c>
      <c r="C675" s="21" t="s">
        <v>109</v>
      </c>
      <c r="D675" s="19" t="s">
        <v>375</v>
      </c>
      <c r="E675" s="20">
        <v>610</v>
      </c>
      <c r="F675" s="22">
        <v>1000</v>
      </c>
      <c r="G675" s="22">
        <v>1000</v>
      </c>
      <c r="H675" s="22">
        <f t="shared" si="35"/>
        <v>100</v>
      </c>
    </row>
    <row r="676" spans="1:8" ht="12.75">
      <c r="A676" s="57" t="s">
        <v>278</v>
      </c>
      <c r="B676" s="29" t="s">
        <v>115</v>
      </c>
      <c r="C676" s="29" t="s">
        <v>109</v>
      </c>
      <c r="D676" s="19"/>
      <c r="E676" s="20"/>
      <c r="F676" s="31">
        <f>F677</f>
        <v>23502.100000000002</v>
      </c>
      <c r="G676" s="31">
        <f>G677</f>
        <v>23040.8</v>
      </c>
      <c r="H676" s="31">
        <f t="shared" si="35"/>
        <v>98.0371966760417</v>
      </c>
    </row>
    <row r="677" spans="1:8" ht="38.25">
      <c r="A677" s="7" t="s">
        <v>349</v>
      </c>
      <c r="B677" s="21" t="s">
        <v>115</v>
      </c>
      <c r="C677" s="21" t="s">
        <v>109</v>
      </c>
      <c r="D677" s="19" t="s">
        <v>122</v>
      </c>
      <c r="E677" s="20"/>
      <c r="F677" s="24">
        <f>F678+F688+F691</f>
        <v>23502.100000000002</v>
      </c>
      <c r="G677" s="24">
        <f>G678+G688+G691</f>
        <v>23040.8</v>
      </c>
      <c r="H677" s="24">
        <f t="shared" si="35"/>
        <v>98.0371966760417</v>
      </c>
    </row>
    <row r="678" spans="1:8" ht="25.5">
      <c r="A678" s="7" t="s">
        <v>234</v>
      </c>
      <c r="B678" s="21" t="s">
        <v>115</v>
      </c>
      <c r="C678" s="21" t="s">
        <v>109</v>
      </c>
      <c r="D678" s="19" t="s">
        <v>334</v>
      </c>
      <c r="E678" s="20"/>
      <c r="F678" s="22">
        <f>F679+F681+F683+F686</f>
        <v>21112.2</v>
      </c>
      <c r="G678" s="22">
        <f>G679+G681+G683+G686</f>
        <v>20952.4</v>
      </c>
      <c r="H678" s="22">
        <f t="shared" si="35"/>
        <v>99.24309167211376</v>
      </c>
    </row>
    <row r="679" spans="1:8" ht="76.5">
      <c r="A679" s="33" t="s">
        <v>50</v>
      </c>
      <c r="B679" s="21" t="s">
        <v>115</v>
      </c>
      <c r="C679" s="21" t="s">
        <v>109</v>
      </c>
      <c r="D679" s="19" t="s">
        <v>334</v>
      </c>
      <c r="E679" s="20">
        <v>100</v>
      </c>
      <c r="F679" s="22">
        <f>F680</f>
        <v>3522.7</v>
      </c>
      <c r="G679" s="22">
        <f>G680</f>
        <v>3508.4</v>
      </c>
      <c r="H679" s="22">
        <f t="shared" si="35"/>
        <v>99.59406137337838</v>
      </c>
    </row>
    <row r="680" spans="1:8" ht="25.5">
      <c r="A680" s="33" t="s">
        <v>51</v>
      </c>
      <c r="B680" s="21" t="s">
        <v>115</v>
      </c>
      <c r="C680" s="21" t="s">
        <v>109</v>
      </c>
      <c r="D680" s="19" t="s">
        <v>334</v>
      </c>
      <c r="E680" s="20">
        <v>110</v>
      </c>
      <c r="F680" s="22">
        <v>3522.7</v>
      </c>
      <c r="G680" s="22">
        <v>3508.4</v>
      </c>
      <c r="H680" s="22">
        <f t="shared" si="35"/>
        <v>99.59406137337838</v>
      </c>
    </row>
    <row r="681" spans="1:8" ht="25.5">
      <c r="A681" s="7" t="s">
        <v>44</v>
      </c>
      <c r="B681" s="21" t="s">
        <v>115</v>
      </c>
      <c r="C681" s="21" t="s">
        <v>109</v>
      </c>
      <c r="D681" s="19" t="s">
        <v>334</v>
      </c>
      <c r="E681" s="20">
        <v>200</v>
      </c>
      <c r="F681" s="22">
        <f>F682</f>
        <v>437</v>
      </c>
      <c r="G681" s="22">
        <f>G682</f>
        <v>305</v>
      </c>
      <c r="H681" s="22">
        <f t="shared" si="35"/>
        <v>69.79405034324942</v>
      </c>
    </row>
    <row r="682" spans="1:8" ht="38.25">
      <c r="A682" s="7" t="s">
        <v>45</v>
      </c>
      <c r="B682" s="21" t="s">
        <v>115</v>
      </c>
      <c r="C682" s="21" t="s">
        <v>109</v>
      </c>
      <c r="D682" s="19" t="s">
        <v>334</v>
      </c>
      <c r="E682" s="20">
        <v>240</v>
      </c>
      <c r="F682" s="22">
        <v>437</v>
      </c>
      <c r="G682" s="22">
        <v>305</v>
      </c>
      <c r="H682" s="22">
        <f t="shared" si="35"/>
        <v>69.79405034324942</v>
      </c>
    </row>
    <row r="683" spans="1:8" ht="38.25">
      <c r="A683" s="7" t="s">
        <v>272</v>
      </c>
      <c r="B683" s="21" t="s">
        <v>115</v>
      </c>
      <c r="C683" s="21" t="s">
        <v>109</v>
      </c>
      <c r="D683" s="19" t="s">
        <v>334</v>
      </c>
      <c r="E683" s="20">
        <v>600</v>
      </c>
      <c r="F683" s="22">
        <f>F684+F685</f>
        <v>17078.1</v>
      </c>
      <c r="G683" s="22">
        <f>G684+G685</f>
        <v>17078.1</v>
      </c>
      <c r="H683" s="22">
        <f t="shared" si="35"/>
        <v>100</v>
      </c>
    </row>
    <row r="684" spans="1:8" ht="12.75">
      <c r="A684" s="32" t="s">
        <v>226</v>
      </c>
      <c r="B684" s="21" t="s">
        <v>115</v>
      </c>
      <c r="C684" s="21" t="s">
        <v>109</v>
      </c>
      <c r="D684" s="19" t="s">
        <v>334</v>
      </c>
      <c r="E684" s="20">
        <v>610</v>
      </c>
      <c r="F684" s="22">
        <v>7282.4</v>
      </c>
      <c r="G684" s="22">
        <v>7282.4</v>
      </c>
      <c r="H684" s="22">
        <f t="shared" si="35"/>
        <v>100</v>
      </c>
    </row>
    <row r="685" spans="1:8" ht="12.75">
      <c r="A685" s="32" t="s">
        <v>49</v>
      </c>
      <c r="B685" s="21" t="s">
        <v>115</v>
      </c>
      <c r="C685" s="21" t="s">
        <v>109</v>
      </c>
      <c r="D685" s="19" t="s">
        <v>334</v>
      </c>
      <c r="E685" s="20">
        <v>620</v>
      </c>
      <c r="F685" s="22">
        <v>9795.7</v>
      </c>
      <c r="G685" s="22">
        <v>9795.7</v>
      </c>
      <c r="H685" s="22">
        <f t="shared" si="35"/>
        <v>100</v>
      </c>
    </row>
    <row r="686" spans="1:8" ht="12.75">
      <c r="A686" s="7" t="s">
        <v>53</v>
      </c>
      <c r="B686" s="21" t="s">
        <v>115</v>
      </c>
      <c r="C686" s="21" t="s">
        <v>109</v>
      </c>
      <c r="D686" s="19" t="s">
        <v>334</v>
      </c>
      <c r="E686" s="20">
        <v>800</v>
      </c>
      <c r="F686" s="22">
        <f>F687</f>
        <v>74.4</v>
      </c>
      <c r="G686" s="22">
        <f>G687</f>
        <v>60.9</v>
      </c>
      <c r="H686" s="22">
        <f t="shared" si="35"/>
        <v>81.85483870967741</v>
      </c>
    </row>
    <row r="687" spans="1:8" ht="12.75">
      <c r="A687" s="7" t="s">
        <v>282</v>
      </c>
      <c r="B687" s="21" t="s">
        <v>115</v>
      </c>
      <c r="C687" s="21" t="s">
        <v>109</v>
      </c>
      <c r="D687" s="19" t="s">
        <v>334</v>
      </c>
      <c r="E687" s="20">
        <v>850</v>
      </c>
      <c r="F687" s="22">
        <v>74.4</v>
      </c>
      <c r="G687" s="22">
        <v>60.9</v>
      </c>
      <c r="H687" s="22">
        <f t="shared" si="35"/>
        <v>81.85483870967741</v>
      </c>
    </row>
    <row r="688" spans="1:8" ht="25.5">
      <c r="A688" s="32" t="s">
        <v>65</v>
      </c>
      <c r="B688" s="21" t="s">
        <v>115</v>
      </c>
      <c r="C688" s="21" t="s">
        <v>109</v>
      </c>
      <c r="D688" s="27" t="s">
        <v>249</v>
      </c>
      <c r="E688" s="20"/>
      <c r="F688" s="22">
        <f>F689</f>
        <v>2221.4</v>
      </c>
      <c r="G688" s="22">
        <f>G689</f>
        <v>1955.8</v>
      </c>
      <c r="H688" s="22">
        <f t="shared" si="35"/>
        <v>88.04357612316556</v>
      </c>
    </row>
    <row r="689" spans="1:8" ht="25.5">
      <c r="A689" s="7" t="s">
        <v>44</v>
      </c>
      <c r="B689" s="21" t="s">
        <v>115</v>
      </c>
      <c r="C689" s="21" t="s">
        <v>109</v>
      </c>
      <c r="D689" s="27" t="s">
        <v>250</v>
      </c>
      <c r="E689" s="20">
        <v>200</v>
      </c>
      <c r="F689" s="22">
        <f>F690</f>
        <v>2221.4</v>
      </c>
      <c r="G689" s="22">
        <f>G690</f>
        <v>1955.8</v>
      </c>
      <c r="H689" s="22">
        <f t="shared" si="35"/>
        <v>88.04357612316556</v>
      </c>
    </row>
    <row r="690" spans="1:8" ht="38.25">
      <c r="A690" s="7" t="s">
        <v>45</v>
      </c>
      <c r="B690" s="21" t="s">
        <v>115</v>
      </c>
      <c r="C690" s="21" t="s">
        <v>109</v>
      </c>
      <c r="D690" s="27" t="s">
        <v>250</v>
      </c>
      <c r="E690" s="20">
        <v>240</v>
      </c>
      <c r="F690" s="22">
        <v>2221.4</v>
      </c>
      <c r="G690" s="22">
        <v>1955.8</v>
      </c>
      <c r="H690" s="22">
        <f t="shared" si="35"/>
        <v>88.04357612316556</v>
      </c>
    </row>
    <row r="691" spans="1:8" ht="25.5">
      <c r="A691" s="7" t="s">
        <v>256</v>
      </c>
      <c r="B691" s="21" t="s">
        <v>115</v>
      </c>
      <c r="C691" s="21" t="s">
        <v>109</v>
      </c>
      <c r="D691" s="27" t="s">
        <v>255</v>
      </c>
      <c r="E691" s="20"/>
      <c r="F691" s="22">
        <f>F692</f>
        <v>168.5</v>
      </c>
      <c r="G691" s="22">
        <f>G692</f>
        <v>132.6</v>
      </c>
      <c r="H691" s="22">
        <f t="shared" si="35"/>
        <v>78.69436201780415</v>
      </c>
    </row>
    <row r="692" spans="1:8" ht="25.5">
      <c r="A692" s="7" t="s">
        <v>44</v>
      </c>
      <c r="B692" s="21" t="s">
        <v>115</v>
      </c>
      <c r="C692" s="21" t="s">
        <v>109</v>
      </c>
      <c r="D692" s="27" t="s">
        <v>255</v>
      </c>
      <c r="E692" s="20">
        <v>200</v>
      </c>
      <c r="F692" s="22">
        <f>F693</f>
        <v>168.5</v>
      </c>
      <c r="G692" s="22">
        <f>G693</f>
        <v>132.6</v>
      </c>
      <c r="H692" s="22">
        <f t="shared" si="35"/>
        <v>78.69436201780415</v>
      </c>
    </row>
    <row r="693" spans="1:8" ht="38.25">
      <c r="A693" s="7" t="s">
        <v>45</v>
      </c>
      <c r="B693" s="21" t="s">
        <v>115</v>
      </c>
      <c r="C693" s="21" t="s">
        <v>109</v>
      </c>
      <c r="D693" s="27" t="s">
        <v>255</v>
      </c>
      <c r="E693" s="20">
        <v>240</v>
      </c>
      <c r="F693" s="22">
        <v>168.5</v>
      </c>
      <c r="G693" s="22">
        <v>132.6</v>
      </c>
      <c r="H693" s="22">
        <f t="shared" si="35"/>
        <v>78.69436201780415</v>
      </c>
    </row>
    <row r="694" spans="1:8" ht="25.5">
      <c r="A694" s="57" t="s">
        <v>247</v>
      </c>
      <c r="B694" s="29" t="s">
        <v>119</v>
      </c>
      <c r="C694" s="29"/>
      <c r="D694" s="19"/>
      <c r="E694" s="20"/>
      <c r="F694" s="58">
        <f aca="true" t="shared" si="37" ref="F694:G699">F695</f>
        <v>48000</v>
      </c>
      <c r="G694" s="58">
        <f t="shared" si="37"/>
        <v>47036.7</v>
      </c>
      <c r="H694" s="58">
        <f t="shared" si="35"/>
        <v>97.99312499999999</v>
      </c>
    </row>
    <row r="695" spans="1:8" ht="25.5">
      <c r="A695" s="64" t="s">
        <v>248</v>
      </c>
      <c r="B695" s="29" t="s">
        <v>119</v>
      </c>
      <c r="C695" s="29" t="s">
        <v>107</v>
      </c>
      <c r="D695" s="19"/>
      <c r="E695" s="20"/>
      <c r="F695" s="58">
        <f t="shared" si="37"/>
        <v>48000</v>
      </c>
      <c r="G695" s="58">
        <f t="shared" si="37"/>
        <v>47036.7</v>
      </c>
      <c r="H695" s="58">
        <f t="shared" si="35"/>
        <v>97.99312499999999</v>
      </c>
    </row>
    <row r="696" spans="1:8" ht="25.5">
      <c r="A696" s="7" t="s">
        <v>147</v>
      </c>
      <c r="B696" s="21" t="s">
        <v>119</v>
      </c>
      <c r="C696" s="21" t="s">
        <v>107</v>
      </c>
      <c r="D696" s="19" t="s">
        <v>312</v>
      </c>
      <c r="E696" s="20"/>
      <c r="F696" s="22">
        <f t="shared" si="37"/>
        <v>48000</v>
      </c>
      <c r="G696" s="22">
        <f t="shared" si="37"/>
        <v>47036.7</v>
      </c>
      <c r="H696" s="22">
        <f t="shared" si="35"/>
        <v>97.99312499999999</v>
      </c>
    </row>
    <row r="697" spans="1:8" ht="38.25">
      <c r="A697" s="7" t="s">
        <v>177</v>
      </c>
      <c r="B697" s="21" t="s">
        <v>119</v>
      </c>
      <c r="C697" s="21" t="s">
        <v>107</v>
      </c>
      <c r="D697" s="19" t="s">
        <v>178</v>
      </c>
      <c r="E697" s="20"/>
      <c r="F697" s="24">
        <f t="shared" si="37"/>
        <v>48000</v>
      </c>
      <c r="G697" s="24">
        <f t="shared" si="37"/>
        <v>47036.7</v>
      </c>
      <c r="H697" s="24">
        <f t="shared" si="35"/>
        <v>97.99312499999999</v>
      </c>
    </row>
    <row r="698" spans="1:8" ht="12.75">
      <c r="A698" s="32" t="s">
        <v>230</v>
      </c>
      <c r="B698" s="21" t="s">
        <v>119</v>
      </c>
      <c r="C698" s="21" t="s">
        <v>107</v>
      </c>
      <c r="D698" s="19" t="s">
        <v>206</v>
      </c>
      <c r="E698" s="20"/>
      <c r="F698" s="22">
        <f t="shared" si="37"/>
        <v>48000</v>
      </c>
      <c r="G698" s="22">
        <f t="shared" si="37"/>
        <v>47036.7</v>
      </c>
      <c r="H698" s="22">
        <f t="shared" si="35"/>
        <v>97.99312499999999</v>
      </c>
    </row>
    <row r="699" spans="1:8" ht="25.5">
      <c r="A699" s="7" t="s">
        <v>229</v>
      </c>
      <c r="B699" s="21" t="s">
        <v>119</v>
      </c>
      <c r="C699" s="21" t="s">
        <v>107</v>
      </c>
      <c r="D699" s="19" t="s">
        <v>206</v>
      </c>
      <c r="E699" s="20">
        <v>700</v>
      </c>
      <c r="F699" s="22">
        <f t="shared" si="37"/>
        <v>48000</v>
      </c>
      <c r="G699" s="22">
        <f t="shared" si="37"/>
        <v>47036.7</v>
      </c>
      <c r="H699" s="22">
        <f t="shared" si="35"/>
        <v>97.99312499999999</v>
      </c>
    </row>
    <row r="700" spans="1:8" ht="12.75">
      <c r="A700" s="7" t="s">
        <v>230</v>
      </c>
      <c r="B700" s="21" t="s">
        <v>119</v>
      </c>
      <c r="C700" s="21" t="s">
        <v>107</v>
      </c>
      <c r="D700" s="19" t="s">
        <v>206</v>
      </c>
      <c r="E700" s="20">
        <v>730</v>
      </c>
      <c r="F700" s="22">
        <v>48000</v>
      </c>
      <c r="G700" s="22">
        <v>47036.7</v>
      </c>
      <c r="H700" s="22">
        <f t="shared" si="35"/>
        <v>97.99312499999999</v>
      </c>
    </row>
    <row r="701" spans="1:8" s="39" customFormat="1" ht="12.75">
      <c r="A701" s="7" t="s">
        <v>101</v>
      </c>
      <c r="B701" s="65"/>
      <c r="C701" s="65"/>
      <c r="D701" s="19"/>
      <c r="E701" s="20"/>
      <c r="F701" s="66">
        <f>F694+F657+F611+F513+F344+F331+F280+F204+F159+F153+F9+F598</f>
        <v>3371401.0000000005</v>
      </c>
      <c r="G701" s="66">
        <f>G694+G657+G611+G513+G344+G331+G280+G204+G159+G153+G9+G598</f>
        <v>3237168.6</v>
      </c>
      <c r="H701" s="66">
        <f t="shared" si="35"/>
        <v>96.01849794788575</v>
      </c>
    </row>
    <row r="702" spans="2:3" ht="15">
      <c r="B702" s="55"/>
      <c r="C702" s="55"/>
    </row>
    <row r="703" spans="2:3" ht="15">
      <c r="B703" s="55"/>
      <c r="C703" s="55"/>
    </row>
    <row r="704" spans="1:4" ht="12.75">
      <c r="A704" s="11" t="s">
        <v>264</v>
      </c>
      <c r="C704" s="14"/>
      <c r="D704" s="11"/>
    </row>
    <row r="705" spans="1:4" ht="12.75">
      <c r="A705" s="11" t="s">
        <v>265</v>
      </c>
      <c r="C705" s="14"/>
      <c r="D705" s="11"/>
    </row>
    <row r="706" spans="3:4" ht="12.75">
      <c r="C706" s="14"/>
      <c r="D706" s="11"/>
    </row>
    <row r="707" ht="12.75">
      <c r="D707" s="11"/>
    </row>
    <row r="708" spans="1:6" ht="38.25">
      <c r="A708" s="34" t="s">
        <v>430</v>
      </c>
      <c r="C708" s="14"/>
      <c r="D708" s="11"/>
      <c r="F708" s="11" t="s">
        <v>431</v>
      </c>
    </row>
  </sheetData>
  <sheetProtection/>
  <mergeCells count="3">
    <mergeCell ref="B1:E1"/>
    <mergeCell ref="A4:G4"/>
    <mergeCell ref="F1:H1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П. Киреева</cp:lastModifiedBy>
  <cp:lastPrinted>2016-04-26T09:14:36Z</cp:lastPrinted>
  <dcterms:created xsi:type="dcterms:W3CDTF">1996-10-08T23:32:33Z</dcterms:created>
  <dcterms:modified xsi:type="dcterms:W3CDTF">2016-05-27T08:08:35Z</dcterms:modified>
  <cp:category/>
  <cp:version/>
  <cp:contentType/>
  <cp:contentStatus/>
</cp:coreProperties>
</file>